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9" r:id="rId1"/>
    <sheet name="C.3" sheetId="10" r:id="rId2"/>
    <sheet name="C.4" sheetId="11" r:id="rId3"/>
    <sheet name="C.3.1" sheetId="12" r:id="rId4"/>
    <sheet name="C.4.1" sheetId="13" r:id="rId5"/>
    <sheet name="C.3.2" sheetId="14" r:id="rId6"/>
    <sheet name="C.4.2" sheetId="15" r:id="rId7"/>
    <sheet name="C.3.3" sheetId="16" r:id="rId8"/>
    <sheet name="C.4.3" sheetId="17" r:id="rId9"/>
    <sheet name="C.3.4" sheetId="18" r:id="rId10"/>
    <sheet name="C.4.4" sheetId="19" r:id="rId11"/>
    <sheet name="B.1" sheetId="1" r:id="rId12"/>
    <sheet name="B.2" sheetId="2" r:id="rId13"/>
    <sheet name="B.2.1" sheetId="3" r:id="rId14"/>
    <sheet name="B.2.2" sheetId="4" r:id="rId15"/>
    <sheet name="B.2.3" sheetId="5" r:id="rId16"/>
    <sheet name="B.2.4" sheetId="6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J16" i="19" l="1"/>
  <c r="I16" i="19"/>
  <c r="F16" i="19"/>
  <c r="E16" i="19"/>
  <c r="K16" i="19"/>
  <c r="H16" i="19"/>
  <c r="G16" i="19"/>
  <c r="D16" i="19"/>
  <c r="C16" i="19"/>
  <c r="K8" i="19"/>
  <c r="J8" i="19"/>
  <c r="H8" i="19"/>
  <c r="G8" i="19"/>
  <c r="F8" i="19"/>
  <c r="D8" i="19"/>
  <c r="C8" i="19"/>
  <c r="I8" i="19"/>
  <c r="E8" i="19"/>
  <c r="K4" i="19"/>
  <c r="K26" i="19" s="1"/>
  <c r="J4" i="19"/>
  <c r="H4" i="19"/>
  <c r="H26" i="19" s="1"/>
  <c r="G4" i="19"/>
  <c r="G26" i="19" s="1"/>
  <c r="F4" i="19"/>
  <c r="F26" i="19" s="1"/>
  <c r="D4" i="19"/>
  <c r="D26" i="19" s="1"/>
  <c r="C4" i="19"/>
  <c r="C26" i="19" s="1"/>
  <c r="I4" i="19"/>
  <c r="I26" i="19" s="1"/>
  <c r="E4" i="19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19" i="18"/>
  <c r="J19" i="18"/>
  <c r="I19" i="18"/>
  <c r="H19" i="18"/>
  <c r="G19" i="18"/>
  <c r="F19" i="18"/>
  <c r="E19" i="18"/>
  <c r="D19" i="18"/>
  <c r="C19" i="18"/>
  <c r="I16" i="17"/>
  <c r="E16" i="17"/>
  <c r="J16" i="17"/>
  <c r="H16" i="17"/>
  <c r="F16" i="17"/>
  <c r="D16" i="17"/>
  <c r="K16" i="17"/>
  <c r="G16" i="17"/>
  <c r="C16" i="17"/>
  <c r="J8" i="17"/>
  <c r="F8" i="17"/>
  <c r="K8" i="17"/>
  <c r="G8" i="17"/>
  <c r="C8" i="17"/>
  <c r="I8" i="17"/>
  <c r="H8" i="17"/>
  <c r="E8" i="17"/>
  <c r="D8" i="17"/>
  <c r="J4" i="17"/>
  <c r="F4" i="17"/>
  <c r="F26" i="17" s="1"/>
  <c r="K4" i="17"/>
  <c r="K26" i="17" s="1"/>
  <c r="G4" i="17"/>
  <c r="G26" i="17" s="1"/>
  <c r="C4" i="17"/>
  <c r="C26" i="17" s="1"/>
  <c r="I4" i="17"/>
  <c r="I26" i="17" s="1"/>
  <c r="H4" i="17"/>
  <c r="E4" i="17"/>
  <c r="E26" i="17" s="1"/>
  <c r="D4" i="17"/>
  <c r="D26" i="17" s="1"/>
  <c r="Z20" i="16"/>
  <c r="Z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19" i="16"/>
  <c r="J19" i="16"/>
  <c r="I19" i="16"/>
  <c r="H19" i="16"/>
  <c r="G19" i="16"/>
  <c r="F19" i="16"/>
  <c r="E19" i="16"/>
  <c r="D19" i="16"/>
  <c r="C19" i="16"/>
  <c r="J16" i="15"/>
  <c r="F16" i="15"/>
  <c r="K16" i="15"/>
  <c r="I16" i="15"/>
  <c r="H16" i="15"/>
  <c r="G16" i="15"/>
  <c r="E16" i="15"/>
  <c r="D16" i="15"/>
  <c r="C16" i="15"/>
  <c r="K8" i="15"/>
  <c r="H8" i="15"/>
  <c r="G8" i="15"/>
  <c r="D8" i="15"/>
  <c r="C8" i="15"/>
  <c r="J8" i="15"/>
  <c r="I8" i="15"/>
  <c r="F8" i="15"/>
  <c r="E8" i="15"/>
  <c r="J4" i="15"/>
  <c r="J26" i="15" s="1"/>
  <c r="F4" i="15"/>
  <c r="F26" i="15" s="1"/>
  <c r="K4" i="15"/>
  <c r="K26" i="15" s="1"/>
  <c r="H4" i="15"/>
  <c r="H26" i="15" s="1"/>
  <c r="G4" i="15"/>
  <c r="G26" i="15" s="1"/>
  <c r="D4" i="15"/>
  <c r="D26" i="15" s="1"/>
  <c r="C4" i="15"/>
  <c r="C26" i="15" s="1"/>
  <c r="I4" i="15"/>
  <c r="I26" i="15" s="1"/>
  <c r="E4" i="15"/>
  <c r="E26" i="15" s="1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K19" i="14"/>
  <c r="J19" i="14"/>
  <c r="I19" i="14"/>
  <c r="H19" i="14"/>
  <c r="G19" i="14"/>
  <c r="F19" i="14"/>
  <c r="E19" i="14"/>
  <c r="D19" i="14"/>
  <c r="C19" i="14"/>
  <c r="Z4" i="14"/>
  <c r="K16" i="13"/>
  <c r="G16" i="13"/>
  <c r="C16" i="13"/>
  <c r="J16" i="13"/>
  <c r="H16" i="13"/>
  <c r="F16" i="13"/>
  <c r="D16" i="13"/>
  <c r="I16" i="13"/>
  <c r="E16" i="13"/>
  <c r="K8" i="13"/>
  <c r="G8" i="13"/>
  <c r="H8" i="13"/>
  <c r="D8" i="13"/>
  <c r="J8" i="13"/>
  <c r="I8" i="13"/>
  <c r="F8" i="13"/>
  <c r="E8" i="13"/>
  <c r="C8" i="13"/>
  <c r="J4" i="13"/>
  <c r="J26" i="13" s="1"/>
  <c r="F4" i="13"/>
  <c r="F26" i="13" s="1"/>
  <c r="K4" i="13"/>
  <c r="K26" i="13" s="1"/>
  <c r="G4" i="13"/>
  <c r="G26" i="13" s="1"/>
  <c r="C4" i="13"/>
  <c r="C26" i="13" s="1"/>
  <c r="H4" i="13"/>
  <c r="H26" i="13" s="1"/>
  <c r="D4" i="13"/>
  <c r="D26" i="13" s="1"/>
  <c r="I4" i="13"/>
  <c r="I26" i="13" s="1"/>
  <c r="E4" i="13"/>
  <c r="E26" i="13" s="1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19" i="12"/>
  <c r="J19" i="12"/>
  <c r="I19" i="12"/>
  <c r="H19" i="12"/>
  <c r="G19" i="12"/>
  <c r="F19" i="12"/>
  <c r="E19" i="12"/>
  <c r="D19" i="12"/>
  <c r="C19" i="12"/>
  <c r="J16" i="11"/>
  <c r="F16" i="11"/>
  <c r="K16" i="11"/>
  <c r="I16" i="11"/>
  <c r="H16" i="11"/>
  <c r="G16" i="11"/>
  <c r="E16" i="11"/>
  <c r="D16" i="11"/>
  <c r="C16" i="11"/>
  <c r="H8" i="11"/>
  <c r="D8" i="11"/>
  <c r="K8" i="11"/>
  <c r="J8" i="11"/>
  <c r="I8" i="11"/>
  <c r="G8" i="11"/>
  <c r="F8" i="11"/>
  <c r="E8" i="11"/>
  <c r="C8" i="11"/>
  <c r="J4" i="11"/>
  <c r="J26" i="11" s="1"/>
  <c r="F4" i="11"/>
  <c r="F26" i="11" s="1"/>
  <c r="K4" i="11"/>
  <c r="K26" i="11" s="1"/>
  <c r="G4" i="11"/>
  <c r="G26" i="11" s="1"/>
  <c r="C4" i="11"/>
  <c r="C26" i="11" s="1"/>
  <c r="H4" i="11"/>
  <c r="H26" i="11" s="1"/>
  <c r="D4" i="11"/>
  <c r="D26" i="11" s="1"/>
  <c r="I4" i="11"/>
  <c r="I26" i="11" s="1"/>
  <c r="E4" i="11"/>
  <c r="E26" i="11" s="1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K19" i="10"/>
  <c r="J19" i="10"/>
  <c r="I19" i="10"/>
  <c r="H19" i="10"/>
  <c r="G19" i="10"/>
  <c r="F19" i="10"/>
  <c r="E19" i="10"/>
  <c r="D19" i="10"/>
  <c r="C19" i="10"/>
  <c r="Z4" i="10"/>
  <c r="J4" i="9"/>
  <c r="F4" i="9"/>
  <c r="K4" i="9"/>
  <c r="G4" i="9"/>
  <c r="C4" i="9"/>
  <c r="K15" i="9"/>
  <c r="J15" i="9"/>
  <c r="I15" i="9"/>
  <c r="H15" i="9"/>
  <c r="G15" i="9"/>
  <c r="F15" i="9"/>
  <c r="E15" i="9"/>
  <c r="D15" i="9"/>
  <c r="C15" i="9"/>
  <c r="I4" i="9"/>
  <c r="E4" i="9"/>
  <c r="M81" i="6"/>
  <c r="L81" i="6"/>
  <c r="K81" i="6"/>
  <c r="J81" i="6"/>
  <c r="I81" i="6"/>
  <c r="H81" i="6"/>
  <c r="G81" i="6"/>
  <c r="F81" i="6"/>
  <c r="E81" i="6"/>
  <c r="M78" i="6"/>
  <c r="L78" i="6"/>
  <c r="K78" i="6"/>
  <c r="J78" i="6"/>
  <c r="I78" i="6"/>
  <c r="H78" i="6"/>
  <c r="G78" i="6"/>
  <c r="F78" i="6"/>
  <c r="E78" i="6"/>
  <c r="M77" i="6"/>
  <c r="L77" i="6"/>
  <c r="K77" i="6"/>
  <c r="J77" i="6"/>
  <c r="I77" i="6"/>
  <c r="H77" i="6"/>
  <c r="G77" i="6"/>
  <c r="F77" i="6"/>
  <c r="E77" i="6"/>
  <c r="M73" i="6"/>
  <c r="L73" i="6"/>
  <c r="K73" i="6"/>
  <c r="J73" i="6"/>
  <c r="I73" i="6"/>
  <c r="H73" i="6"/>
  <c r="G73" i="6"/>
  <c r="F73" i="6"/>
  <c r="E73" i="6"/>
  <c r="M68" i="6"/>
  <c r="L68" i="6"/>
  <c r="K68" i="6"/>
  <c r="J68" i="6"/>
  <c r="I68" i="6"/>
  <c r="H68" i="6"/>
  <c r="G68" i="6"/>
  <c r="F68" i="6"/>
  <c r="E68" i="6"/>
  <c r="M65" i="6"/>
  <c r="L65" i="6"/>
  <c r="K65" i="6"/>
  <c r="J65" i="6"/>
  <c r="I65" i="6"/>
  <c r="H65" i="6"/>
  <c r="G65" i="6"/>
  <c r="F65" i="6"/>
  <c r="E65" i="6"/>
  <c r="M64" i="6"/>
  <c r="L64" i="6"/>
  <c r="K64" i="6"/>
  <c r="J64" i="6"/>
  <c r="I64" i="6"/>
  <c r="H64" i="6"/>
  <c r="G64" i="6"/>
  <c r="F64" i="6"/>
  <c r="E64" i="6"/>
  <c r="M59" i="6"/>
  <c r="L59" i="6"/>
  <c r="K59" i="6"/>
  <c r="J59" i="6"/>
  <c r="I59" i="6"/>
  <c r="H59" i="6"/>
  <c r="G59" i="6"/>
  <c r="F59" i="6"/>
  <c r="E59" i="6"/>
  <c r="M56" i="6"/>
  <c r="L56" i="6"/>
  <c r="K56" i="6"/>
  <c r="J56" i="6"/>
  <c r="I56" i="6"/>
  <c r="H56" i="6"/>
  <c r="G56" i="6"/>
  <c r="F56" i="6"/>
  <c r="E56" i="6"/>
  <c r="M53" i="6"/>
  <c r="L53" i="6"/>
  <c r="K53" i="6"/>
  <c r="J53" i="6"/>
  <c r="I53" i="6"/>
  <c r="H53" i="6"/>
  <c r="G53" i="6"/>
  <c r="F53" i="6"/>
  <c r="E53" i="6"/>
  <c r="M52" i="6"/>
  <c r="L52" i="6"/>
  <c r="K52" i="6"/>
  <c r="J52" i="6"/>
  <c r="I52" i="6"/>
  <c r="H52" i="6"/>
  <c r="G52" i="6"/>
  <c r="F52" i="6"/>
  <c r="E52" i="6"/>
  <c r="M51" i="6"/>
  <c r="L51" i="6"/>
  <c r="K51" i="6"/>
  <c r="J51" i="6"/>
  <c r="I51" i="6"/>
  <c r="H51" i="6"/>
  <c r="G51" i="6"/>
  <c r="F51" i="6"/>
  <c r="E51" i="6"/>
  <c r="M47" i="6"/>
  <c r="L47" i="6"/>
  <c r="K47" i="6"/>
  <c r="J47" i="6"/>
  <c r="I47" i="6"/>
  <c r="H47" i="6"/>
  <c r="G47" i="6"/>
  <c r="F47" i="6"/>
  <c r="E47" i="6"/>
  <c r="J8" i="6"/>
  <c r="F8" i="6"/>
  <c r="M8" i="6"/>
  <c r="L8" i="6"/>
  <c r="K8" i="6"/>
  <c r="I8" i="6"/>
  <c r="H8" i="6"/>
  <c r="G8" i="6"/>
  <c r="E8" i="6"/>
  <c r="L5" i="6"/>
  <c r="L4" i="6" s="1"/>
  <c r="L92" i="6" s="1"/>
  <c r="H5" i="6"/>
  <c r="H4" i="6" s="1"/>
  <c r="H92" i="6" s="1"/>
  <c r="M5" i="6"/>
  <c r="M4" i="6" s="1"/>
  <c r="M92" i="6" s="1"/>
  <c r="K5" i="6"/>
  <c r="K4" i="6" s="1"/>
  <c r="K92" i="6" s="1"/>
  <c r="I5" i="6"/>
  <c r="I4" i="6" s="1"/>
  <c r="I92" i="6" s="1"/>
  <c r="E5" i="6"/>
  <c r="E4" i="6" s="1"/>
  <c r="E92" i="6" s="1"/>
  <c r="J5" i="6"/>
  <c r="J4" i="6" s="1"/>
  <c r="J92" i="6" s="1"/>
  <c r="G5" i="6"/>
  <c r="F5" i="6"/>
  <c r="F4" i="6" s="1"/>
  <c r="F92" i="6" s="1"/>
  <c r="G4" i="6"/>
  <c r="G92" i="6" s="1"/>
  <c r="K81" i="5"/>
  <c r="G81" i="5"/>
  <c r="L81" i="5"/>
  <c r="J81" i="5"/>
  <c r="H81" i="5"/>
  <c r="F81" i="5"/>
  <c r="M81" i="5"/>
  <c r="I81" i="5"/>
  <c r="E81" i="5"/>
  <c r="J78" i="5"/>
  <c r="J77" i="5" s="1"/>
  <c r="F78" i="5"/>
  <c r="F77" i="5" s="1"/>
  <c r="M78" i="5"/>
  <c r="M77" i="5" s="1"/>
  <c r="K78" i="5"/>
  <c r="K77" i="5" s="1"/>
  <c r="I78" i="5"/>
  <c r="I77" i="5" s="1"/>
  <c r="G78" i="5"/>
  <c r="G77" i="5" s="1"/>
  <c r="E78" i="5"/>
  <c r="E77" i="5" s="1"/>
  <c r="L78" i="5"/>
  <c r="H78" i="5"/>
  <c r="H77" i="5" s="1"/>
  <c r="J73" i="5"/>
  <c r="F73" i="5"/>
  <c r="M73" i="5"/>
  <c r="K73" i="5"/>
  <c r="I73" i="5"/>
  <c r="G73" i="5"/>
  <c r="E73" i="5"/>
  <c r="L73" i="5"/>
  <c r="H73" i="5"/>
  <c r="J68" i="5"/>
  <c r="F68" i="5"/>
  <c r="M68" i="5"/>
  <c r="K68" i="5"/>
  <c r="I68" i="5"/>
  <c r="G68" i="5"/>
  <c r="E68" i="5"/>
  <c r="L68" i="5"/>
  <c r="H68" i="5"/>
  <c r="M65" i="5"/>
  <c r="M64" i="5" s="1"/>
  <c r="I65" i="5"/>
  <c r="I64" i="5" s="1"/>
  <c r="E65" i="5"/>
  <c r="E64" i="5" s="1"/>
  <c r="L65" i="5"/>
  <c r="L64" i="5" s="1"/>
  <c r="J65" i="5"/>
  <c r="J64" i="5" s="1"/>
  <c r="H65" i="5"/>
  <c r="H64" i="5" s="1"/>
  <c r="F65" i="5"/>
  <c r="F64" i="5" s="1"/>
  <c r="K65" i="5"/>
  <c r="K64" i="5" s="1"/>
  <c r="G65" i="5"/>
  <c r="G64" i="5" s="1"/>
  <c r="K59" i="5"/>
  <c r="G59" i="5"/>
  <c r="L59" i="5"/>
  <c r="J59" i="5"/>
  <c r="H59" i="5"/>
  <c r="F59" i="5"/>
  <c r="M59" i="5"/>
  <c r="I59" i="5"/>
  <c r="E59" i="5"/>
  <c r="J56" i="5"/>
  <c r="F56" i="5"/>
  <c r="K56" i="5"/>
  <c r="G56" i="5"/>
  <c r="M56" i="5"/>
  <c r="L56" i="5"/>
  <c r="I56" i="5"/>
  <c r="H56" i="5"/>
  <c r="E56" i="5"/>
  <c r="M53" i="5"/>
  <c r="M52" i="5" s="1"/>
  <c r="M51" i="5" s="1"/>
  <c r="I53" i="5"/>
  <c r="I52" i="5" s="1"/>
  <c r="I51" i="5" s="1"/>
  <c r="E53" i="5"/>
  <c r="E52" i="5" s="1"/>
  <c r="E51" i="5" s="1"/>
  <c r="J53" i="5"/>
  <c r="J52" i="5" s="1"/>
  <c r="J51" i="5" s="1"/>
  <c r="F53" i="5"/>
  <c r="F52" i="5" s="1"/>
  <c r="F51" i="5" s="1"/>
  <c r="L53" i="5"/>
  <c r="K53" i="5"/>
  <c r="H53" i="5"/>
  <c r="G53" i="5"/>
  <c r="L52" i="5"/>
  <c r="L51" i="5" s="1"/>
  <c r="H52" i="5"/>
  <c r="J47" i="5"/>
  <c r="F47" i="5"/>
  <c r="K47" i="5"/>
  <c r="K4" i="5" s="1"/>
  <c r="G47" i="5"/>
  <c r="G4" i="5" s="1"/>
  <c r="M47" i="5"/>
  <c r="L47" i="5"/>
  <c r="I47" i="5"/>
  <c r="H47" i="5"/>
  <c r="E47" i="5"/>
  <c r="J8" i="5"/>
  <c r="F8" i="5"/>
  <c r="M8" i="5"/>
  <c r="L8" i="5"/>
  <c r="K8" i="5"/>
  <c r="I8" i="5"/>
  <c r="H8" i="5"/>
  <c r="G8" i="5"/>
  <c r="E8" i="5"/>
  <c r="L5" i="5"/>
  <c r="L4" i="5" s="1"/>
  <c r="H5" i="5"/>
  <c r="H4" i="5" s="1"/>
  <c r="M5" i="5"/>
  <c r="M4" i="5" s="1"/>
  <c r="M92" i="5" s="1"/>
  <c r="I5" i="5"/>
  <c r="I4" i="5" s="1"/>
  <c r="I92" i="5" s="1"/>
  <c r="E5" i="5"/>
  <c r="E4" i="5" s="1"/>
  <c r="E92" i="5" s="1"/>
  <c r="K5" i="5"/>
  <c r="J5" i="5"/>
  <c r="J4" i="5" s="1"/>
  <c r="J92" i="5" s="1"/>
  <c r="G5" i="5"/>
  <c r="F5" i="5"/>
  <c r="F4" i="5" s="1"/>
  <c r="F92" i="5" s="1"/>
  <c r="K81" i="4"/>
  <c r="G81" i="4"/>
  <c r="L81" i="4"/>
  <c r="J81" i="4"/>
  <c r="H81" i="4"/>
  <c r="F81" i="4"/>
  <c r="M81" i="4"/>
  <c r="I81" i="4"/>
  <c r="E81" i="4"/>
  <c r="M78" i="4"/>
  <c r="M77" i="4" s="1"/>
  <c r="K78" i="4"/>
  <c r="K77" i="4" s="1"/>
  <c r="I78" i="4"/>
  <c r="I77" i="4" s="1"/>
  <c r="G78" i="4"/>
  <c r="G77" i="4" s="1"/>
  <c r="E78" i="4"/>
  <c r="E77" i="4" s="1"/>
  <c r="L78" i="4"/>
  <c r="L77" i="4" s="1"/>
  <c r="J78" i="4"/>
  <c r="J77" i="4" s="1"/>
  <c r="H78" i="4"/>
  <c r="H77" i="4" s="1"/>
  <c r="F78" i="4"/>
  <c r="M73" i="4"/>
  <c r="K73" i="4"/>
  <c r="I73" i="4"/>
  <c r="G73" i="4"/>
  <c r="E73" i="4"/>
  <c r="L73" i="4"/>
  <c r="J73" i="4"/>
  <c r="H73" i="4"/>
  <c r="F73" i="4"/>
  <c r="M68" i="4"/>
  <c r="K68" i="4"/>
  <c r="I68" i="4"/>
  <c r="G68" i="4"/>
  <c r="E68" i="4"/>
  <c r="L68" i="4"/>
  <c r="J68" i="4"/>
  <c r="H68" i="4"/>
  <c r="F68" i="4"/>
  <c r="L65" i="4"/>
  <c r="L64" i="4" s="1"/>
  <c r="L51" i="4" s="1"/>
  <c r="J65" i="4"/>
  <c r="J64" i="4" s="1"/>
  <c r="J51" i="4" s="1"/>
  <c r="H65" i="4"/>
  <c r="H64" i="4" s="1"/>
  <c r="H51" i="4" s="1"/>
  <c r="F65" i="4"/>
  <c r="F64" i="4" s="1"/>
  <c r="F51" i="4" s="1"/>
  <c r="M65" i="4"/>
  <c r="K65" i="4"/>
  <c r="K64" i="4" s="1"/>
  <c r="K51" i="4" s="1"/>
  <c r="I65" i="4"/>
  <c r="G65" i="4"/>
  <c r="G64" i="4" s="1"/>
  <c r="G51" i="4" s="1"/>
  <c r="E65" i="4"/>
  <c r="M59" i="4"/>
  <c r="L59" i="4"/>
  <c r="K59" i="4"/>
  <c r="J59" i="4"/>
  <c r="I59" i="4"/>
  <c r="H59" i="4"/>
  <c r="G59" i="4"/>
  <c r="F59" i="4"/>
  <c r="E59" i="4"/>
  <c r="M56" i="4"/>
  <c r="L56" i="4"/>
  <c r="K56" i="4"/>
  <c r="J56" i="4"/>
  <c r="I56" i="4"/>
  <c r="H56" i="4"/>
  <c r="G56" i="4"/>
  <c r="F56" i="4"/>
  <c r="E56" i="4"/>
  <c r="M53" i="4"/>
  <c r="L53" i="4"/>
  <c r="K53" i="4"/>
  <c r="J53" i="4"/>
  <c r="I53" i="4"/>
  <c r="H53" i="4"/>
  <c r="G53" i="4"/>
  <c r="F53" i="4"/>
  <c r="E53" i="4"/>
  <c r="M52" i="4"/>
  <c r="L52" i="4"/>
  <c r="K52" i="4"/>
  <c r="J52" i="4"/>
  <c r="I52" i="4"/>
  <c r="H52" i="4"/>
  <c r="G52" i="4"/>
  <c r="F52" i="4"/>
  <c r="E52" i="4"/>
  <c r="M47" i="4"/>
  <c r="L47" i="4"/>
  <c r="K47" i="4"/>
  <c r="J47" i="4"/>
  <c r="I47" i="4"/>
  <c r="H47" i="4"/>
  <c r="G47" i="4"/>
  <c r="F47" i="4"/>
  <c r="E47" i="4"/>
  <c r="L8" i="4"/>
  <c r="J8" i="4"/>
  <c r="H8" i="4"/>
  <c r="F8" i="4"/>
  <c r="M8" i="4"/>
  <c r="K8" i="4"/>
  <c r="I8" i="4"/>
  <c r="G8" i="4"/>
  <c r="E8" i="4"/>
  <c r="L5" i="4"/>
  <c r="L4" i="4" s="1"/>
  <c r="L92" i="4" s="1"/>
  <c r="H5" i="4"/>
  <c r="H4" i="4" s="1"/>
  <c r="H92" i="4" s="1"/>
  <c r="M5" i="4"/>
  <c r="M4" i="4" s="1"/>
  <c r="K5" i="4"/>
  <c r="K4" i="4" s="1"/>
  <c r="K92" i="4" s="1"/>
  <c r="I5" i="4"/>
  <c r="I4" i="4" s="1"/>
  <c r="G5" i="4"/>
  <c r="G4" i="4" s="1"/>
  <c r="G92" i="4" s="1"/>
  <c r="E5" i="4"/>
  <c r="E4" i="4" s="1"/>
  <c r="J5" i="4"/>
  <c r="F5" i="4"/>
  <c r="F4" i="4" s="1"/>
  <c r="K81" i="3"/>
  <c r="G81" i="3"/>
  <c r="L81" i="3"/>
  <c r="J81" i="3"/>
  <c r="H81" i="3"/>
  <c r="F81" i="3"/>
  <c r="M81" i="3"/>
  <c r="I81" i="3"/>
  <c r="E81" i="3"/>
  <c r="J78" i="3"/>
  <c r="J77" i="3" s="1"/>
  <c r="F78" i="3"/>
  <c r="F77" i="3" s="1"/>
  <c r="M78" i="3"/>
  <c r="M77" i="3" s="1"/>
  <c r="K78" i="3"/>
  <c r="K77" i="3" s="1"/>
  <c r="I78" i="3"/>
  <c r="I77" i="3" s="1"/>
  <c r="G78" i="3"/>
  <c r="G77" i="3" s="1"/>
  <c r="E78" i="3"/>
  <c r="E77" i="3" s="1"/>
  <c r="L78" i="3"/>
  <c r="L77" i="3" s="1"/>
  <c r="H78" i="3"/>
  <c r="H77" i="3" s="1"/>
  <c r="J73" i="3"/>
  <c r="F73" i="3"/>
  <c r="M73" i="3"/>
  <c r="K73" i="3"/>
  <c r="I73" i="3"/>
  <c r="G73" i="3"/>
  <c r="E73" i="3"/>
  <c r="L73" i="3"/>
  <c r="H73" i="3"/>
  <c r="J68" i="3"/>
  <c r="F68" i="3"/>
  <c r="M68" i="3"/>
  <c r="K68" i="3"/>
  <c r="I68" i="3"/>
  <c r="G68" i="3"/>
  <c r="E68" i="3"/>
  <c r="L68" i="3"/>
  <c r="H68" i="3"/>
  <c r="M65" i="3"/>
  <c r="I65" i="3"/>
  <c r="E65" i="3"/>
  <c r="L65" i="3"/>
  <c r="L64" i="3" s="1"/>
  <c r="J65" i="3"/>
  <c r="H65" i="3"/>
  <c r="H64" i="3" s="1"/>
  <c r="F65" i="3"/>
  <c r="K65" i="3"/>
  <c r="G65" i="3"/>
  <c r="G64" i="3" s="1"/>
  <c r="L59" i="3"/>
  <c r="J59" i="3"/>
  <c r="H59" i="3"/>
  <c r="F59" i="3"/>
  <c r="M59" i="3"/>
  <c r="K59" i="3"/>
  <c r="I59" i="3"/>
  <c r="G59" i="3"/>
  <c r="E59" i="3"/>
  <c r="K56" i="3"/>
  <c r="K52" i="3" s="1"/>
  <c r="G56" i="3"/>
  <c r="G52" i="3" s="1"/>
  <c r="M56" i="3"/>
  <c r="L56" i="3"/>
  <c r="J56" i="3"/>
  <c r="I56" i="3"/>
  <c r="H56" i="3"/>
  <c r="F56" i="3"/>
  <c r="E56" i="3"/>
  <c r="M53" i="3"/>
  <c r="L53" i="3"/>
  <c r="K53" i="3"/>
  <c r="J53" i="3"/>
  <c r="I53" i="3"/>
  <c r="H53" i="3"/>
  <c r="G53" i="3"/>
  <c r="F53" i="3"/>
  <c r="E53" i="3"/>
  <c r="M52" i="3"/>
  <c r="L52" i="3"/>
  <c r="J52" i="3"/>
  <c r="I52" i="3"/>
  <c r="H52" i="3"/>
  <c r="F52" i="3"/>
  <c r="E52" i="3"/>
  <c r="M47" i="3"/>
  <c r="L47" i="3"/>
  <c r="K47" i="3"/>
  <c r="J47" i="3"/>
  <c r="I47" i="3"/>
  <c r="H47" i="3"/>
  <c r="G47" i="3"/>
  <c r="F47" i="3"/>
  <c r="E47" i="3"/>
  <c r="J8" i="3"/>
  <c r="F8" i="3"/>
  <c r="M8" i="3"/>
  <c r="L8" i="3"/>
  <c r="K8" i="3"/>
  <c r="I8" i="3"/>
  <c r="H8" i="3"/>
  <c r="G8" i="3"/>
  <c r="G4" i="3" s="1"/>
  <c r="E8" i="3"/>
  <c r="L5" i="3"/>
  <c r="L4" i="3" s="1"/>
  <c r="H5" i="3"/>
  <c r="H4" i="3" s="1"/>
  <c r="M5" i="3"/>
  <c r="M4" i="3" s="1"/>
  <c r="K5" i="3"/>
  <c r="I5" i="3"/>
  <c r="I4" i="3" s="1"/>
  <c r="G5" i="3"/>
  <c r="E5" i="3"/>
  <c r="E4" i="3" s="1"/>
  <c r="J5" i="3"/>
  <c r="J4" i="3" s="1"/>
  <c r="F5" i="3"/>
  <c r="F4" i="3" s="1"/>
  <c r="K4" i="3"/>
  <c r="L81" i="2"/>
  <c r="H81" i="2"/>
  <c r="M81" i="2"/>
  <c r="K81" i="2"/>
  <c r="I81" i="2"/>
  <c r="G81" i="2"/>
  <c r="E81" i="2"/>
  <c r="J81" i="2"/>
  <c r="F81" i="2"/>
  <c r="K78" i="2"/>
  <c r="G78" i="2"/>
  <c r="L78" i="2"/>
  <c r="L77" i="2" s="1"/>
  <c r="J78" i="2"/>
  <c r="J77" i="2" s="1"/>
  <c r="H78" i="2"/>
  <c r="H77" i="2" s="1"/>
  <c r="F78" i="2"/>
  <c r="F77" i="2" s="1"/>
  <c r="M78" i="2"/>
  <c r="M77" i="2" s="1"/>
  <c r="I78" i="2"/>
  <c r="I77" i="2" s="1"/>
  <c r="E78" i="2"/>
  <c r="E77" i="2" s="1"/>
  <c r="K73" i="2"/>
  <c r="G73" i="2"/>
  <c r="L73" i="2"/>
  <c r="J73" i="2"/>
  <c r="H73" i="2"/>
  <c r="F73" i="2"/>
  <c r="M73" i="2"/>
  <c r="I73" i="2"/>
  <c r="E73" i="2"/>
  <c r="K68" i="2"/>
  <c r="G68" i="2"/>
  <c r="L68" i="2"/>
  <c r="J68" i="2"/>
  <c r="H68" i="2"/>
  <c r="F68" i="2"/>
  <c r="M68" i="2"/>
  <c r="I68" i="2"/>
  <c r="E68" i="2"/>
  <c r="J65" i="2"/>
  <c r="J64" i="2" s="1"/>
  <c r="F65" i="2"/>
  <c r="F64" i="2" s="1"/>
  <c r="M65" i="2"/>
  <c r="M64" i="2" s="1"/>
  <c r="K65" i="2"/>
  <c r="K64" i="2" s="1"/>
  <c r="I65" i="2"/>
  <c r="I64" i="2" s="1"/>
  <c r="G65" i="2"/>
  <c r="G64" i="2" s="1"/>
  <c r="E65" i="2"/>
  <c r="E64" i="2" s="1"/>
  <c r="L65" i="2"/>
  <c r="L64" i="2" s="1"/>
  <c r="H65" i="2"/>
  <c r="H64" i="2" s="1"/>
  <c r="L59" i="2"/>
  <c r="H59" i="2"/>
  <c r="M59" i="2"/>
  <c r="K59" i="2"/>
  <c r="I59" i="2"/>
  <c r="G59" i="2"/>
  <c r="E59" i="2"/>
  <c r="J59" i="2"/>
  <c r="F59" i="2"/>
  <c r="K56" i="2"/>
  <c r="G56" i="2"/>
  <c r="L56" i="2"/>
  <c r="J56" i="2"/>
  <c r="H56" i="2"/>
  <c r="F56" i="2"/>
  <c r="M56" i="2"/>
  <c r="I56" i="2"/>
  <c r="E56" i="2"/>
  <c r="J53" i="2"/>
  <c r="J52" i="2" s="1"/>
  <c r="J51" i="2" s="1"/>
  <c r="F53" i="2"/>
  <c r="F52" i="2" s="1"/>
  <c r="F51" i="2" s="1"/>
  <c r="M53" i="2"/>
  <c r="M52" i="2" s="1"/>
  <c r="K53" i="2"/>
  <c r="K52" i="2" s="1"/>
  <c r="K51" i="2" s="1"/>
  <c r="I53" i="2"/>
  <c r="I52" i="2" s="1"/>
  <c r="G53" i="2"/>
  <c r="G52" i="2" s="1"/>
  <c r="G51" i="2" s="1"/>
  <c r="E53" i="2"/>
  <c r="E52" i="2" s="1"/>
  <c r="L53" i="2"/>
  <c r="L52" i="2" s="1"/>
  <c r="H53" i="2"/>
  <c r="H52" i="2" s="1"/>
  <c r="H51" i="2" s="1"/>
  <c r="K47" i="2"/>
  <c r="G47" i="2"/>
  <c r="L47" i="2"/>
  <c r="J47" i="2"/>
  <c r="H47" i="2"/>
  <c r="F47" i="2"/>
  <c r="M47" i="2"/>
  <c r="I47" i="2"/>
  <c r="E47" i="2"/>
  <c r="L8" i="2"/>
  <c r="J8" i="2"/>
  <c r="H8" i="2"/>
  <c r="F8" i="2"/>
  <c r="M8" i="2"/>
  <c r="K8" i="2"/>
  <c r="I8" i="2"/>
  <c r="G8" i="2"/>
  <c r="E8" i="2"/>
  <c r="L5" i="2"/>
  <c r="L4" i="2" s="1"/>
  <c r="H5" i="2"/>
  <c r="H4" i="2" s="1"/>
  <c r="H92" i="2" s="1"/>
  <c r="M5" i="2"/>
  <c r="M4" i="2" s="1"/>
  <c r="K5" i="2"/>
  <c r="K4" i="2" s="1"/>
  <c r="I5" i="2"/>
  <c r="I4" i="2" s="1"/>
  <c r="G5" i="2"/>
  <c r="G4" i="2" s="1"/>
  <c r="E5" i="2"/>
  <c r="E4" i="2" s="1"/>
  <c r="J5" i="2"/>
  <c r="J4" i="2" s="1"/>
  <c r="J92" i="2" s="1"/>
  <c r="F5" i="2"/>
  <c r="F4" i="2" s="1"/>
  <c r="F92" i="2" s="1"/>
  <c r="J36" i="1"/>
  <c r="F36" i="1"/>
  <c r="M36" i="1"/>
  <c r="K36" i="1"/>
  <c r="I36" i="1"/>
  <c r="G36" i="1"/>
  <c r="E36" i="1"/>
  <c r="L36" i="1"/>
  <c r="H36" i="1"/>
  <c r="J31" i="1"/>
  <c r="F31" i="1"/>
  <c r="M31" i="1"/>
  <c r="K31" i="1"/>
  <c r="I31" i="1"/>
  <c r="G31" i="1"/>
  <c r="E31" i="1"/>
  <c r="L31" i="1"/>
  <c r="H31" i="1"/>
  <c r="J21" i="1"/>
  <c r="F21" i="1"/>
  <c r="M21" i="1"/>
  <c r="K21" i="1"/>
  <c r="I21" i="1"/>
  <c r="G21" i="1"/>
  <c r="E21" i="1"/>
  <c r="L21" i="1"/>
  <c r="H21" i="1"/>
  <c r="K10" i="1"/>
  <c r="K9" i="1" s="1"/>
  <c r="G10" i="1"/>
  <c r="G9" i="1" s="1"/>
  <c r="L10" i="1"/>
  <c r="L9" i="1" s="1"/>
  <c r="J10" i="1"/>
  <c r="J9" i="1" s="1"/>
  <c r="H10" i="1"/>
  <c r="H9" i="1" s="1"/>
  <c r="F10" i="1"/>
  <c r="F9" i="1" s="1"/>
  <c r="M10" i="1"/>
  <c r="M9" i="1" s="1"/>
  <c r="I10" i="1"/>
  <c r="I9" i="1" s="1"/>
  <c r="E10" i="1"/>
  <c r="E9" i="1" s="1"/>
  <c r="J4" i="1"/>
  <c r="F4" i="1"/>
  <c r="M4" i="1"/>
  <c r="K4" i="1"/>
  <c r="I4" i="1"/>
  <c r="I40" i="1" s="1"/>
  <c r="G4" i="1"/>
  <c r="E4" i="1"/>
  <c r="L4" i="1"/>
  <c r="L40" i="1" s="1"/>
  <c r="H4" i="1"/>
  <c r="E26" i="19" l="1"/>
  <c r="H26" i="17"/>
  <c r="J26" i="19"/>
  <c r="J26" i="17"/>
  <c r="D4" i="9"/>
  <c r="H4" i="9"/>
  <c r="E40" i="1"/>
  <c r="M40" i="1"/>
  <c r="G77" i="2"/>
  <c r="K77" i="2"/>
  <c r="L51" i="2"/>
  <c r="L92" i="2" s="1"/>
  <c r="H40" i="1"/>
  <c r="G40" i="1"/>
  <c r="K40" i="1"/>
  <c r="F40" i="1"/>
  <c r="J40" i="1"/>
  <c r="E51" i="2"/>
  <c r="E92" i="2" s="1"/>
  <c r="I51" i="2"/>
  <c r="I92" i="2" s="1"/>
  <c r="M51" i="2"/>
  <c r="M92" i="2" s="1"/>
  <c r="G92" i="2"/>
  <c r="K92" i="2"/>
  <c r="K64" i="3"/>
  <c r="J4" i="4"/>
  <c r="J92" i="4" s="1"/>
  <c r="I64" i="4"/>
  <c r="I51" i="4" s="1"/>
  <c r="G52" i="5"/>
  <c r="G51" i="5" s="1"/>
  <c r="I92" i="4"/>
  <c r="G51" i="3"/>
  <c r="G92" i="3" s="1"/>
  <c r="K51" i="3"/>
  <c r="K92" i="3" s="1"/>
  <c r="H51" i="3"/>
  <c r="H92" i="3" s="1"/>
  <c r="L51" i="3"/>
  <c r="L92" i="3" s="1"/>
  <c r="F64" i="3"/>
  <c r="F51" i="3" s="1"/>
  <c r="F92" i="3" s="1"/>
  <c r="J64" i="3"/>
  <c r="J51" i="3" s="1"/>
  <c r="J92" i="3" s="1"/>
  <c r="E64" i="3"/>
  <c r="E51" i="3" s="1"/>
  <c r="E92" i="3" s="1"/>
  <c r="I64" i="3"/>
  <c r="I51" i="3" s="1"/>
  <c r="I92" i="3" s="1"/>
  <c r="M64" i="3"/>
  <c r="M51" i="3" s="1"/>
  <c r="M92" i="3" s="1"/>
  <c r="E64" i="4"/>
  <c r="E51" i="4" s="1"/>
  <c r="E92" i="4" s="1"/>
  <c r="M64" i="4"/>
  <c r="M51" i="4" s="1"/>
  <c r="M92" i="4" s="1"/>
  <c r="F77" i="4"/>
  <c r="G92" i="5"/>
  <c r="H51" i="5"/>
  <c r="H92" i="5" s="1"/>
  <c r="K52" i="5"/>
  <c r="K51" i="5" s="1"/>
  <c r="K92" i="5" s="1"/>
  <c r="L77" i="5"/>
  <c r="F92" i="4"/>
  <c r="L92" i="5"/>
</calcChain>
</file>

<file path=xl/sharedStrings.xml><?xml version="1.0" encoding="utf-8"?>
<sst xmlns="http://schemas.openxmlformats.org/spreadsheetml/2006/main" count="7835" uniqueCount="175">
  <si>
    <t/>
  </si>
  <si>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</si>
  <si>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</si>
  <si>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</si>
  <si>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</si>
  <si>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</si>
  <si>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</si>
  <si>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Tax receipts</t>
  </si>
  <si>
    <t>Section number:</t>
  </si>
  <si>
    <t>Casino taxes</t>
  </si>
  <si>
    <t>Horse racing taxes</t>
  </si>
  <si>
    <t>Sub-section</t>
  </si>
  <si>
    <t>Liquor licences</t>
  </si>
  <si>
    <t>Motor vehicle licences</t>
  </si>
  <si>
    <t>TabChap</t>
  </si>
  <si>
    <t>Sales of goods and services other than capital assets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</si>
  <si>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</si>
  <si>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</si>
  <si>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</si>
  <si>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</si>
  <si>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</si>
  <si>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</si>
  <si>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</si>
  <si>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</si>
  <si>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</si>
  <si>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</si>
  <si>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Higher education institutions</t>
  </si>
  <si>
    <t>Foreign governments</t>
  </si>
  <si>
    <t>International organisations</t>
  </si>
  <si>
    <t>Public corporations and private enterprises</t>
  </si>
  <si>
    <t>Households and non-profit institutions</t>
  </si>
  <si>
    <t>Fines, penalties and forfeits</t>
  </si>
  <si>
    <t>Interest, dividends and rent on land</t>
  </si>
  <si>
    <t>Interest</t>
  </si>
  <si>
    <t xml:space="preserve">Dividends </t>
  </si>
  <si>
    <t>Rent on land</t>
  </si>
  <si>
    <t>Sales of capital assets</t>
  </si>
  <si>
    <t>Land and sub-soil assets</t>
  </si>
  <si>
    <t>Other capital assets</t>
  </si>
  <si>
    <t>Transactions in financial assets and liabilities</t>
  </si>
  <si>
    <t>Total departmental receipts</t>
  </si>
  <si>
    <t>Current payments</t>
  </si>
  <si>
    <t xml:space="preserve">Compensation of employees </t>
  </si>
  <si>
    <t>Salaries and wages</t>
  </si>
  <si>
    <t>Social contributions</t>
  </si>
  <si>
    <t xml:space="preserve">Goods and services 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</si>
  <si>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</si>
  <si>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</si>
  <si>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</si>
  <si>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</si>
  <si>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</si>
  <si>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</si>
  <si>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</si>
  <si>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</si>
  <si>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</si>
  <si>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</si>
  <si>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</si>
  <si>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</si>
  <si>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</si>
  <si>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</si>
  <si>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</si>
  <si>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</si>
  <si>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</si>
  <si>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</si>
  <si>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</si>
  <si>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</si>
  <si>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</si>
  <si>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</si>
  <si>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</si>
  <si>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</si>
  <si>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</si>
  <si>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</si>
  <si>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</si>
  <si>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</si>
  <si>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</si>
  <si>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</si>
  <si>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</si>
  <si>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</si>
  <si>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</si>
  <si>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</si>
  <si>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</si>
  <si>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</si>
  <si>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</si>
  <si>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</si>
  <si>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 xml:space="preserve">Interest and rent on land </t>
  </si>
  <si>
    <t>Transfers and subsidies</t>
  </si>
  <si>
    <t xml:space="preserve">Provinces and municipalities </t>
  </si>
  <si>
    <t>Provinces</t>
  </si>
  <si>
    <t>Provincial Revenue Funds</t>
  </si>
  <si>
    <t>Provincial agencies and funds</t>
  </si>
  <si>
    <t>Municipalities</t>
  </si>
  <si>
    <t>Municipal agencies and funds</t>
  </si>
  <si>
    <t>Departmental agencies and accounts</t>
  </si>
  <si>
    <t>Social security funds</t>
  </si>
  <si>
    <t>Provide list of entities receiving transfers</t>
  </si>
  <si>
    <t>Foreign governments and international organisations</t>
  </si>
  <si>
    <t>Public corporations</t>
  </si>
  <si>
    <t>Subsidies on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</si>
  <si>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</si>
  <si>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</si>
  <si>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</si>
  <si>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</si>
  <si>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</si>
  <si>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</si>
  <si>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</si>
  <si>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</si>
  <si>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</si>
  <si>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</si>
  <si>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</si>
  <si>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</si>
  <si>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</si>
  <si>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</si>
  <si>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</si>
  <si>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</si>
  <si>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</si>
  <si>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</si>
  <si>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Total economic classification</t>
  </si>
  <si>
    <t>Filter</t>
  </si>
  <si>
    <t>Transfers received</t>
  </si>
  <si>
    <t xml:space="preserve">Sales of capital assets </t>
  </si>
  <si>
    <t>Total payments and estimates</t>
  </si>
  <si>
    <t>Transfers and subsidies to:</t>
  </si>
  <si>
    <t>Table B.1: Specification of receipts: Sport Arts Culture And Recreation</t>
  </si>
  <si>
    <t>Table B.2: Payments and estimates by economic classification: Sport Arts Culture And Recreation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</si>
  <si>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</si>
  <si>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</si>
  <si>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</si>
  <si>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</si>
  <si>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</si>
  <si>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</si>
  <si>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</si>
  <si>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</si>
  <si>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>2. Cultural Affairs</t>
  </si>
  <si>
    <t>3. Library And Archives Services</t>
  </si>
  <si>
    <t>4. Sport And Recreation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</si>
  <si>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</si>
  <si>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</si>
  <si>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</si>
  <si>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</si>
  <si>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</si>
  <si>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</si>
  <si>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</si>
  <si>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</si>
  <si>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</si>
  <si>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</si>
  <si>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</si>
  <si>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</si>
  <si>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</si>
  <si>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Management</t>
  </si>
  <si>
    <t>2. Arts And Culture</t>
  </si>
  <si>
    <t>3. Museum Services</t>
  </si>
  <si>
    <t>4. Heritage Resource Services</t>
  </si>
  <si>
    <t>5. Language Services</t>
  </si>
  <si>
    <t>2. Library Services</t>
  </si>
  <si>
    <t>3. Archive Services</t>
  </si>
  <si>
    <t>2. Sport</t>
  </si>
  <si>
    <t>3. Recreation</t>
  </si>
  <si>
    <t>4. School Sport</t>
  </si>
  <si>
    <t>5. 2010 Fifa World Cup</t>
  </si>
  <si>
    <t>6. Phakisa Major Sport Events And Development Corporation</t>
  </si>
  <si>
    <t>Table 12.2: Summary of departmental receipts collection</t>
  </si>
  <si>
    <t>Table 12.3: Summary of payments and estimates by programme: Sport Arts Culture And Recreation</t>
  </si>
  <si>
    <t>Table 12.4: Summary of provincial payments and estimates by economic classification: Sport Arts Culture And Recreation</t>
  </si>
  <si>
    <t>Table 12.6: Summary of payments and estimates by sub-programme: Administration</t>
  </si>
  <si>
    <t>Table 12.6: Summary of payments and estimates by economic classification: Administration</t>
  </si>
  <si>
    <t>Table 12.7: Summary of payments and estimates by sub-programme: Cultural Affairs</t>
  </si>
  <si>
    <t>Table 12.8: Summary of payments and estimates by economic classification: Cultural Affairs</t>
  </si>
  <si>
    <t>Table 12.9: Summary of payments and estimates by sub-programme: Library And Archives Services</t>
  </si>
  <si>
    <t>Table 12.10: Summary of payments and estimates by economic classification: Library And Archives Services</t>
  </si>
  <si>
    <t>Table 12.11: Summary of payments and estimates by sub-programme: Sport And Recreation</t>
  </si>
  <si>
    <t>Table 12.12: Summary of payments and estimates by economic classification: Sport And Recreation</t>
  </si>
  <si>
    <t>Table B.2A: Payments and estimates by economic classification: Administration</t>
  </si>
  <si>
    <t>Table B.2B: Payments and estimates by economic classification: Cultural Affairs</t>
  </si>
  <si>
    <t>Table B.2D: Payments and estimates by economic classification: Library And Archives Services</t>
  </si>
  <si>
    <t>Table B.2E: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</si>
</sst>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quotePrefix="1" applyFont="1" applyAlignment="1"/>
    <xf numFmtId="0" fontId="3" fillId="0" borderId="0" xfId="0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3" xfId="0" quotePrefix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" fontId="4" fillId="0" borderId="5" xfId="0" quotePrefix="1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center"/>
    </xf>
    <xf numFmtId="0" fontId="4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vertical="center"/>
    </xf>
    <xf numFmtId="49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11" xfId="0" quotePrefix="1" applyNumberFormat="1" applyFont="1" applyBorder="1" applyAlignment="1">
      <alignment horizontal="left" vertical="center" indent="1"/>
    </xf>
    <xf numFmtId="164" fontId="5" fillId="0" borderId="1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1" xfId="0" quotePrefix="1" applyNumberFormat="1" applyFont="1" applyFill="1" applyBorder="1" applyAlignment="1" applyProtection="1">
      <alignment horizontal="center" vertical="center"/>
    </xf>
    <xf numFmtId="164" fontId="5" fillId="0" borderId="12" xfId="0" quotePrefix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0" xfId="0" quotePrefix="1" applyNumberFormat="1" applyFont="1" applyBorder="1" applyAlignment="1">
      <alignment horizontal="left" vertical="center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0" xfId="0" quotePrefix="1" applyNumberFormat="1" applyFont="1" applyFill="1" applyBorder="1" applyAlignment="1" applyProtection="1">
      <alignment horizontal="center" vertical="center"/>
    </xf>
    <xf numFmtId="164" fontId="5" fillId="0" borderId="9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quotePrefix="1" applyNumberFormat="1" applyFont="1" applyBorder="1" applyAlignment="1">
      <alignment horizontal="left" vertical="center" indent="1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5" xfId="0" quotePrefix="1" applyNumberFormat="1" applyFont="1" applyFill="1" applyBorder="1" applyAlignment="1" applyProtection="1">
      <alignment horizontal="center" vertical="center"/>
    </xf>
    <xf numFmtId="164" fontId="5" fillId="0" borderId="7" xfId="0" quotePrefix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12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vertical="center" indent="2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quotePrefix="1" applyNumberFormat="1" applyFont="1" applyBorder="1" applyAlignment="1">
      <alignment horizontal="left" vertical="center" indent="2"/>
    </xf>
    <xf numFmtId="0" fontId="5" fillId="0" borderId="12" xfId="0" quotePrefix="1" applyFont="1" applyBorder="1" applyAlignment="1">
      <alignment vertical="center"/>
    </xf>
    <xf numFmtId="0" fontId="5" fillId="0" borderId="9" xfId="0" quotePrefix="1" applyFont="1" applyBorder="1" applyAlignment="1">
      <alignment vertical="center"/>
    </xf>
    <xf numFmtId="0" fontId="8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3"/>
    </xf>
    <xf numFmtId="49" fontId="9" fillId="0" borderId="8" xfId="0" quotePrefix="1" applyNumberFormat="1" applyFont="1" applyBorder="1" applyAlignment="1">
      <alignment horizontal="left" vertical="center" indent="3"/>
    </xf>
    <xf numFmtId="49" fontId="9" fillId="0" borderId="0" xfId="0" applyNumberFormat="1" applyFont="1" applyAlignment="1">
      <alignment horizontal="left" vertical="center" indent="4"/>
    </xf>
    <xf numFmtId="49" fontId="9" fillId="0" borderId="8" xfId="0" quotePrefix="1" applyNumberFormat="1" applyFont="1" applyBorder="1" applyAlignment="1">
      <alignment horizontal="left" vertical="center" indent="4"/>
    </xf>
    <xf numFmtId="0" fontId="8" fillId="0" borderId="0" xfId="0" applyNumberFormat="1" applyFont="1" applyBorder="1" applyAlignment="1">
      <alignment horizontal="left" indent="1"/>
    </xf>
    <xf numFmtId="0" fontId="5" fillId="0" borderId="7" xfId="0" quotePrefix="1" applyFont="1" applyBorder="1" applyAlignment="1">
      <alignment vertical="center"/>
    </xf>
    <xf numFmtId="49" fontId="5" fillId="0" borderId="0" xfId="0" quotePrefix="1" applyNumberFormat="1" applyFont="1" applyAlignment="1">
      <alignment horizontal="left" vertical="center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10" xfId="0" quotePrefix="1" applyNumberFormat="1" applyFont="1" applyBorder="1" applyAlignment="1">
      <alignment horizontal="left" vertical="center"/>
    </xf>
    <xf numFmtId="49" fontId="6" fillId="0" borderId="11" xfId="0" quotePrefix="1" applyNumberFormat="1" applyFont="1" applyBorder="1" applyAlignment="1">
      <alignment horizontal="left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164" fontId="6" fillId="0" borderId="16" xfId="0" applyNumberFormat="1" applyFont="1" applyFill="1" applyBorder="1" applyAlignment="1" applyProtection="1">
      <alignment horizontal="right" vertical="top"/>
    </xf>
    <xf numFmtId="164" fontId="6" fillId="0" borderId="17" xfId="0" applyNumberFormat="1" applyFont="1" applyFill="1" applyBorder="1" applyAlignment="1" applyProtection="1">
      <alignment horizontal="right" vertical="top"/>
    </xf>
    <xf numFmtId="164" fontId="6" fillId="0" borderId="18" xfId="0" applyNumberFormat="1" applyFont="1" applyFill="1" applyBorder="1" applyAlignment="1" applyProtection="1">
      <alignment horizontal="right" vertical="top"/>
    </xf>
    <xf numFmtId="0" fontId="5" fillId="0" borderId="16" xfId="0" quotePrefix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Border="1" applyAlignment="1"/>
    <xf numFmtId="0" fontId="5" fillId="0" borderId="3" xfId="0" quotePrefix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1"/>
    </xf>
    <xf numFmtId="49" fontId="8" fillId="0" borderId="10" xfId="0" quotePrefix="1" applyNumberFormat="1" applyFont="1" applyBorder="1" applyAlignment="1">
      <alignment horizontal="left" vertical="center" indent="1"/>
    </xf>
    <xf numFmtId="49" fontId="8" fillId="0" borderId="11" xfId="0" quotePrefix="1" applyNumberFormat="1" applyFont="1" applyBorder="1" applyAlignment="1">
      <alignment horizontal="left" vertical="center" indent="1"/>
    </xf>
    <xf numFmtId="0" fontId="8" fillId="0" borderId="11" xfId="0" quotePrefix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2"/>
    </xf>
    <xf numFmtId="49" fontId="8" fillId="0" borderId="8" xfId="0" quotePrefix="1" applyNumberFormat="1" applyFont="1" applyBorder="1" applyAlignment="1">
      <alignment horizontal="left" vertical="center" indent="1"/>
    </xf>
    <xf numFmtId="0" fontId="8" fillId="0" borderId="12" xfId="0" quotePrefix="1" applyFont="1" applyBorder="1" applyAlignment="1">
      <alignment horizontal="center" vertical="center" wrapText="1"/>
    </xf>
    <xf numFmtId="49" fontId="8" fillId="0" borderId="6" xfId="0" quotePrefix="1" applyNumberFormat="1" applyFont="1" applyBorder="1" applyAlignment="1">
      <alignment horizontal="left" vertical="center" indent="1"/>
    </xf>
    <xf numFmtId="0" fontId="8" fillId="0" borderId="7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2"/>
    </xf>
    <xf numFmtId="0" fontId="8" fillId="0" borderId="9" xfId="0" quotePrefix="1" applyFont="1" applyBorder="1" applyAlignment="1">
      <alignment horizontal="center" vertical="center" wrapText="1"/>
    </xf>
    <xf numFmtId="49" fontId="8" fillId="0" borderId="0" xfId="0" quotePrefix="1" applyNumberFormat="1" applyFont="1" applyAlignment="1">
      <alignment horizontal="left" vertical="center" indent="1"/>
    </xf>
    <xf numFmtId="49" fontId="8" fillId="0" borderId="5" xfId="0" quotePrefix="1" applyNumberFormat="1" applyFont="1" applyBorder="1" applyAlignment="1">
      <alignment horizontal="left" vertical="center" indent="1"/>
    </xf>
    <xf numFmtId="0" fontId="8" fillId="0" borderId="5" xfId="0" quotePrefix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indent="3"/>
    </xf>
    <xf numFmtId="49" fontId="4" fillId="0" borderId="8" xfId="0" quotePrefix="1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indent="1"/>
    </xf>
    <xf numFmtId="0" fontId="4" fillId="0" borderId="16" xfId="0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0" fontId="8" fillId="0" borderId="16" xfId="0" quotePrefix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8" xfId="0" applyNumberFormat="1" applyFont="1" applyFill="1" applyBorder="1" applyAlignment="1" applyProtection="1">
      <alignment horizontal="right" vertical="top"/>
    </xf>
    <xf numFmtId="164" fontId="6" fillId="0" borderId="9" xfId="0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left" vertical="center" indent="1"/>
    </xf>
    <xf numFmtId="164" fontId="5" fillId="0" borderId="10" xfId="0" applyNumberFormat="1" applyFont="1" applyFill="1" applyBorder="1" applyAlignment="1" applyProtection="1">
      <alignment horizontal="right" vertical="top"/>
    </xf>
    <xf numFmtId="164" fontId="5" fillId="0" borderId="11" xfId="0" applyNumberFormat="1" applyFont="1" applyFill="1" applyBorder="1" applyAlignment="1" applyProtection="1">
      <alignment horizontal="right" vertical="top"/>
    </xf>
    <xf numFmtId="164" fontId="5" fillId="0" borderId="12" xfId="0" applyNumberFormat="1" applyFont="1" applyFill="1" applyBorder="1" applyAlignment="1" applyProtection="1">
      <alignment horizontal="right" vertical="top"/>
    </xf>
    <xf numFmtId="0" fontId="8" fillId="0" borderId="0" xfId="0" applyFont="1" applyBorder="1" applyAlignment="1">
      <alignment horizontal="left" vertical="center" indent="1"/>
    </xf>
    <xf numFmtId="164" fontId="5" fillId="0" borderId="8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4" fontId="5" fillId="0" borderId="9" xfId="0" applyNumberFormat="1" applyFont="1" applyFill="1" applyBorder="1" applyAlignment="1" applyProtection="1">
      <alignment horizontal="right" vertical="top"/>
    </xf>
    <xf numFmtId="164" fontId="5" fillId="0" borderId="6" xfId="0" applyNumberFormat="1" applyFont="1" applyFill="1" applyBorder="1" applyAlignment="1" applyProtection="1">
      <alignment horizontal="right" vertical="top"/>
    </xf>
    <xf numFmtId="164" fontId="5" fillId="0" borderId="5" xfId="0" applyNumberFormat="1" applyFont="1" applyFill="1" applyBorder="1" applyAlignment="1" applyProtection="1">
      <alignment horizontal="right" vertical="top"/>
    </xf>
    <xf numFmtId="164" fontId="5" fillId="0" borderId="7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top"/>
    </xf>
    <xf numFmtId="164" fontId="6" fillId="0" borderId="19" xfId="0" applyNumberFormat="1" applyFont="1" applyFill="1" applyBorder="1" applyAlignment="1" applyProtection="1">
      <alignment horizontal="right" vertical="top"/>
    </xf>
    <xf numFmtId="164" fontId="6" fillId="0" borderId="20" xfId="0" applyNumberFormat="1" applyFont="1" applyFill="1" applyBorder="1" applyAlignment="1" applyProtection="1">
      <alignment horizontal="right" vertical="top"/>
    </xf>
    <xf numFmtId="0" fontId="11" fillId="0" borderId="1" xfId="0" applyFont="1" applyBorder="1" applyAlignment="1"/>
    <xf numFmtId="0" fontId="11" fillId="0" borderId="0" xfId="0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7" fontId="4" fillId="0" borderId="6" xfId="0" quotePrefix="1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160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/>
    </row>
    <row r="4" spans="1:27" s="18" customFormat="1" ht="12.75" customHeight="1" x14ac:dyDescent="0.25">
      <c r="A4" s="64"/>
      <c r="B4" s="155" t="s">
        <v>7</v>
      </c>
      <c r="C4" s="153">
        <f>SUM(C5:C8)</f>
        <v>0</v>
      </c>
      <c r="D4" s="153">
        <f t="shared" ref="D4:K4" si="0">SUM(D5:D8)</f>
        <v>0</v>
      </c>
      <c r="E4" s="153">
        <f t="shared" si="0"/>
        <v>0</v>
      </c>
      <c r="F4" s="152">
        <f t="shared" si="0"/>
        <v>0</v>
      </c>
      <c r="G4" s="153">
        <f t="shared" si="0"/>
        <v>0</v>
      </c>
      <c r="H4" s="154">
        <f t="shared" si="0"/>
        <v>0</v>
      </c>
      <c r="I4" s="153">
        <f t="shared" si="0"/>
        <v>0</v>
      </c>
      <c r="J4" s="153">
        <f t="shared" si="0"/>
        <v>0</v>
      </c>
      <c r="K4" s="153">
        <f t="shared" si="0"/>
        <v>0</v>
      </c>
      <c r="Z4" s="163"/>
      <c r="AA4" s="32" t="s">
        <v>8</v>
      </c>
    </row>
    <row r="5" spans="1:27" s="18" customFormat="1" ht="12.75" customHeight="1" x14ac:dyDescent="0.25">
      <c r="A5" s="64"/>
      <c r="B5" s="65" t="s">
        <v>9</v>
      </c>
      <c r="C5" s="152">
        <v>0</v>
      </c>
      <c r="D5" s="153">
        <v>0</v>
      </c>
      <c r="E5" s="153">
        <v>0</v>
      </c>
      <c r="F5" s="152">
        <v>0</v>
      </c>
      <c r="G5" s="153">
        <v>0</v>
      </c>
      <c r="H5" s="154">
        <v>0</v>
      </c>
      <c r="I5" s="153">
        <v>0</v>
      </c>
      <c r="J5" s="153">
        <v>0</v>
      </c>
      <c r="K5" s="154">
        <v>0</v>
      </c>
      <c r="Z5" s="163"/>
      <c r="AA5" s="41">
        <v>1</v>
      </c>
    </row>
    <row r="6" spans="1:27" s="18" customFormat="1" ht="12.75" customHeight="1" x14ac:dyDescent="0.25">
      <c r="A6" s="64"/>
      <c r="B6" s="65" t="s">
        <v>10</v>
      </c>
      <c r="C6" s="156">
        <v>0</v>
      </c>
      <c r="D6" s="157">
        <v>0</v>
      </c>
      <c r="E6" s="157">
        <v>0</v>
      </c>
      <c r="F6" s="156">
        <v>0</v>
      </c>
      <c r="G6" s="157">
        <v>0</v>
      </c>
      <c r="H6" s="158">
        <v>0</v>
      </c>
      <c r="I6" s="157">
        <v>0</v>
      </c>
      <c r="J6" s="157">
        <v>0</v>
      </c>
      <c r="K6" s="158">
        <v>0</v>
      </c>
      <c r="Z6" s="163"/>
      <c r="AA6" s="32" t="s">
        <v>11</v>
      </c>
    </row>
    <row r="7" spans="1:27" s="18" customFormat="1" ht="12.75" customHeight="1" x14ac:dyDescent="0.25">
      <c r="A7" s="64"/>
      <c r="B7" s="65" t="s">
        <v>12</v>
      </c>
      <c r="C7" s="156">
        <v>0</v>
      </c>
      <c r="D7" s="157">
        <v>0</v>
      </c>
      <c r="E7" s="157">
        <v>0</v>
      </c>
      <c r="F7" s="156">
        <v>0</v>
      </c>
      <c r="G7" s="157">
        <v>0</v>
      </c>
      <c r="H7" s="158">
        <v>0</v>
      </c>
      <c r="I7" s="157">
        <v>0</v>
      </c>
      <c r="J7" s="157">
        <v>0</v>
      </c>
      <c r="K7" s="158">
        <v>0</v>
      </c>
      <c r="Z7" s="163"/>
      <c r="AA7" s="41">
        <v>2</v>
      </c>
    </row>
    <row r="8" spans="1:27" s="18" customFormat="1" ht="12.75" customHeight="1" x14ac:dyDescent="0.25">
      <c r="A8" s="64"/>
      <c r="B8" s="65" t="s">
        <v>13</v>
      </c>
      <c r="C8" s="159">
        <v>0</v>
      </c>
      <c r="D8" s="160">
        <v>0</v>
      </c>
      <c r="E8" s="160">
        <v>0</v>
      </c>
      <c r="F8" s="159">
        <v>0</v>
      </c>
      <c r="G8" s="160">
        <v>0</v>
      </c>
      <c r="H8" s="161">
        <v>0</v>
      </c>
      <c r="I8" s="160">
        <v>0</v>
      </c>
      <c r="J8" s="160">
        <v>0</v>
      </c>
      <c r="K8" s="161">
        <v>0</v>
      </c>
      <c r="Z8" s="163"/>
      <c r="AA8" s="32" t="s">
        <v>14</v>
      </c>
    </row>
    <row r="9" spans="1:27" s="31" customFormat="1" ht="12.75" customHeight="1" x14ac:dyDescent="0.2">
      <c r="A9" s="56"/>
      <c r="B9" s="151" t="s">
        <v>15</v>
      </c>
      <c r="C9" s="157">
        <v>6166</v>
      </c>
      <c r="D9" s="157">
        <v>7211</v>
      </c>
      <c r="E9" s="157">
        <v>8813</v>
      </c>
      <c r="F9" s="156">
        <v>9496</v>
      </c>
      <c r="G9" s="157">
        <v>10189</v>
      </c>
      <c r="H9" s="158">
        <v>10058</v>
      </c>
      <c r="I9" s="157">
        <v>10760</v>
      </c>
      <c r="J9" s="157">
        <v>11340</v>
      </c>
      <c r="K9" s="157">
        <v>11953</v>
      </c>
      <c r="Z9" s="163"/>
      <c r="AA9" s="18" t="s">
        <v>0</v>
      </c>
    </row>
    <row r="10" spans="1:27" s="18" customFormat="1" ht="12.75" customHeight="1" x14ac:dyDescent="0.2">
      <c r="A10" s="70"/>
      <c r="B10" s="151" t="s">
        <v>118</v>
      </c>
      <c r="C10" s="157">
        <v>2710</v>
      </c>
      <c r="D10" s="157">
        <v>2060</v>
      </c>
      <c r="E10" s="157">
        <v>6020</v>
      </c>
      <c r="F10" s="156">
        <v>0</v>
      </c>
      <c r="G10" s="157">
        <v>3260</v>
      </c>
      <c r="H10" s="158">
        <v>3391</v>
      </c>
      <c r="I10" s="157">
        <v>0</v>
      </c>
      <c r="J10" s="157">
        <v>0</v>
      </c>
      <c r="K10" s="157">
        <v>0</v>
      </c>
      <c r="Z10" s="163"/>
    </row>
    <row r="11" spans="1:27" s="18" customFormat="1" ht="12.75" customHeight="1" x14ac:dyDescent="0.25">
      <c r="A11" s="64"/>
      <c r="B11" s="151" t="s">
        <v>31</v>
      </c>
      <c r="C11" s="157">
        <v>13</v>
      </c>
      <c r="D11" s="157">
        <v>13</v>
      </c>
      <c r="E11" s="157">
        <v>29</v>
      </c>
      <c r="F11" s="156">
        <v>23</v>
      </c>
      <c r="G11" s="157">
        <v>23</v>
      </c>
      <c r="H11" s="158">
        <v>23</v>
      </c>
      <c r="I11" s="157">
        <v>24</v>
      </c>
      <c r="J11" s="157">
        <v>26</v>
      </c>
      <c r="K11" s="157">
        <v>27</v>
      </c>
      <c r="Z11" s="163"/>
    </row>
    <row r="12" spans="1:27" s="18" customFormat="1" ht="12.75" customHeight="1" x14ac:dyDescent="0.2">
      <c r="A12" s="70"/>
      <c r="B12" s="151" t="s">
        <v>32</v>
      </c>
      <c r="C12" s="157">
        <v>33</v>
      </c>
      <c r="D12" s="157">
        <v>18</v>
      </c>
      <c r="E12" s="157">
        <v>454</v>
      </c>
      <c r="F12" s="156">
        <v>102</v>
      </c>
      <c r="G12" s="157">
        <v>102</v>
      </c>
      <c r="H12" s="158">
        <v>102</v>
      </c>
      <c r="I12" s="157">
        <v>108</v>
      </c>
      <c r="J12" s="157">
        <v>114</v>
      </c>
      <c r="K12" s="157">
        <v>120</v>
      </c>
      <c r="Z12" s="163"/>
    </row>
    <row r="13" spans="1:27" s="18" customFormat="1" ht="12.75" customHeight="1" x14ac:dyDescent="0.2">
      <c r="A13" s="70"/>
      <c r="B13" s="151" t="s">
        <v>119</v>
      </c>
      <c r="C13" s="157">
        <v>3</v>
      </c>
      <c r="D13" s="157">
        <v>25</v>
      </c>
      <c r="E13" s="157">
        <v>3</v>
      </c>
      <c r="F13" s="156">
        <v>8</v>
      </c>
      <c r="G13" s="157">
        <v>8</v>
      </c>
      <c r="H13" s="158">
        <v>8</v>
      </c>
      <c r="I13" s="157">
        <v>8</v>
      </c>
      <c r="J13" s="157">
        <v>9</v>
      </c>
      <c r="K13" s="157">
        <v>9.4499999999999993</v>
      </c>
      <c r="Z13" s="163"/>
    </row>
    <row r="14" spans="1:27" s="18" customFormat="1" ht="12.75" customHeight="1" x14ac:dyDescent="0.25">
      <c r="A14" s="64"/>
      <c r="B14" s="155" t="s">
        <v>39</v>
      </c>
      <c r="C14" s="160">
        <v>1544</v>
      </c>
      <c r="D14" s="160">
        <v>393</v>
      </c>
      <c r="E14" s="160">
        <v>536</v>
      </c>
      <c r="F14" s="159">
        <v>225</v>
      </c>
      <c r="G14" s="160">
        <v>261</v>
      </c>
      <c r="H14" s="161">
        <v>261</v>
      </c>
      <c r="I14" s="160">
        <v>276</v>
      </c>
      <c r="J14" s="160">
        <v>290</v>
      </c>
      <c r="K14" s="160">
        <v>306</v>
      </c>
      <c r="Z14" s="163"/>
    </row>
    <row r="15" spans="1:27" s="18" customFormat="1" ht="12.75" customHeight="1" x14ac:dyDescent="0.25">
      <c r="A15" s="144"/>
      <c r="B15" s="145" t="s">
        <v>40</v>
      </c>
      <c r="C15" s="165">
        <f>SUM(C5:C14)</f>
        <v>10469</v>
      </c>
      <c r="D15" s="165">
        <f t="shared" ref="D15:K15" si="1">SUM(D5:D14)</f>
        <v>9720</v>
      </c>
      <c r="E15" s="165">
        <f t="shared" si="1"/>
        <v>15855</v>
      </c>
      <c r="F15" s="166">
        <f t="shared" si="1"/>
        <v>9854</v>
      </c>
      <c r="G15" s="165">
        <f t="shared" si="1"/>
        <v>13843</v>
      </c>
      <c r="H15" s="167">
        <f t="shared" si="1"/>
        <v>13843</v>
      </c>
      <c r="I15" s="165">
        <f t="shared" si="1"/>
        <v>11176</v>
      </c>
      <c r="J15" s="165">
        <f t="shared" si="1"/>
        <v>11779</v>
      </c>
      <c r="K15" s="165">
        <f t="shared" si="1"/>
        <v>12415.45</v>
      </c>
      <c r="Z15" s="163"/>
    </row>
    <row r="16" spans="1:27" s="18" customFormat="1" x14ac:dyDescent="0.2">
      <c r="Z16" s="163"/>
    </row>
    <row r="17" spans="26:26" s="18" customFormat="1" x14ac:dyDescent="0.2">
      <c r="Z17" s="163"/>
    </row>
    <row r="18" spans="26:26" s="18" customFormat="1" x14ac:dyDescent="0.2">
      <c r="Z18" s="163"/>
    </row>
    <row r="19" spans="26:26" s="18" customFormat="1" x14ac:dyDescent="0.2">
      <c r="Z19" s="163"/>
    </row>
    <row r="20" spans="26:26" s="18" customFormat="1" x14ac:dyDescent="0.2">
      <c r="Z20" s="163"/>
    </row>
    <row r="21" spans="26:26" s="18" customFormat="1" x14ac:dyDescent="0.2">
      <c r="Z21" s="163"/>
    </row>
    <row r="22" spans="26:26" s="18" customFormat="1" x14ac:dyDescent="0.2">
      <c r="Z22" s="163"/>
    </row>
    <row r="23" spans="26:26" s="18" customFormat="1" x14ac:dyDescent="0.2">
      <c r="Z23" s="163"/>
    </row>
    <row r="24" spans="26:26" s="18" customFormat="1" x14ac:dyDescent="0.2">
      <c r="Z24" s="163"/>
    </row>
    <row r="25" spans="26:26" s="18" customFormat="1" x14ac:dyDescent="0.2">
      <c r="Z25" s="163"/>
    </row>
    <row r="26" spans="26:26" s="18" customFormat="1" x14ac:dyDescent="0.2">
      <c r="Z26" s="163"/>
    </row>
    <row r="27" spans="26:26" s="18" customFormat="1" x14ac:dyDescent="0.2">
      <c r="Z27" s="163"/>
    </row>
    <row r="28" spans="26:26" s="18" customFormat="1" x14ac:dyDescent="0.2">
      <c r="Z28" s="163"/>
    </row>
    <row r="29" spans="26:26" s="18" customFormat="1" x14ac:dyDescent="0.2">
      <c r="Z29" s="163"/>
    </row>
    <row r="30" spans="26:26" s="18" customFormat="1" x14ac:dyDescent="0.2">
      <c r="Z30" s="163"/>
    </row>
    <row r="31" spans="26:26" s="18" customFormat="1" x14ac:dyDescent="0.2">
      <c r="Z31" s="163"/>
    </row>
    <row r="32" spans="26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169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148</v>
      </c>
      <c r="C4" s="157">
        <v>1176</v>
      </c>
      <c r="D4" s="157">
        <v>2142</v>
      </c>
      <c r="E4" s="157">
        <v>1890</v>
      </c>
      <c r="F4" s="152">
        <v>2233</v>
      </c>
      <c r="G4" s="153">
        <v>2044</v>
      </c>
      <c r="H4" s="154">
        <v>2254</v>
      </c>
      <c r="I4" s="157">
        <v>2623</v>
      </c>
      <c r="J4" s="157">
        <v>2773</v>
      </c>
      <c r="K4" s="157">
        <v>2912.0369999999998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155</v>
      </c>
      <c r="C5" s="157">
        <v>81656</v>
      </c>
      <c r="D5" s="157">
        <v>105505</v>
      </c>
      <c r="E5" s="157">
        <v>76134</v>
      </c>
      <c r="F5" s="156">
        <v>152350</v>
      </c>
      <c r="G5" s="157">
        <v>170742</v>
      </c>
      <c r="H5" s="158">
        <v>165725</v>
      </c>
      <c r="I5" s="157">
        <v>150464</v>
      </c>
      <c r="J5" s="157">
        <v>160502</v>
      </c>
      <c r="K5" s="157">
        <v>101657</v>
      </c>
      <c r="Z5" s="163">
        <f t="shared" si="0"/>
        <v>1</v>
      </c>
      <c r="AA5" s="41">
        <v>6</v>
      </c>
    </row>
    <row r="6" spans="1:27" s="18" customFormat="1" ht="12.75" customHeight="1" x14ac:dyDescent="0.2">
      <c r="A6" s="70"/>
      <c r="B6" s="171" t="s">
        <v>156</v>
      </c>
      <c r="C6" s="157">
        <v>26216</v>
      </c>
      <c r="D6" s="157">
        <v>32112</v>
      </c>
      <c r="E6" s="157">
        <v>27876</v>
      </c>
      <c r="F6" s="156">
        <v>31039</v>
      </c>
      <c r="G6" s="157">
        <v>30446</v>
      </c>
      <c r="H6" s="158">
        <v>29957</v>
      </c>
      <c r="I6" s="157">
        <v>34840</v>
      </c>
      <c r="J6" s="157">
        <v>34003</v>
      </c>
      <c r="K6" s="157">
        <v>35867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157</v>
      </c>
      <c r="C7" s="157">
        <v>14115</v>
      </c>
      <c r="D7" s="157">
        <v>18201</v>
      </c>
      <c r="E7" s="157">
        <v>25255</v>
      </c>
      <c r="F7" s="156">
        <v>26617</v>
      </c>
      <c r="G7" s="157">
        <v>25951</v>
      </c>
      <c r="H7" s="158">
        <v>25741</v>
      </c>
      <c r="I7" s="157">
        <v>29644</v>
      </c>
      <c r="J7" s="157">
        <v>31245</v>
      </c>
      <c r="K7" s="157">
        <v>32958.213000000003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158</v>
      </c>
      <c r="C8" s="157">
        <v>36366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1</v>
      </c>
      <c r="AA8" s="32" t="s">
        <v>14</v>
      </c>
    </row>
    <row r="9" spans="1:27" s="18" customFormat="1" ht="12.75" customHeight="1" x14ac:dyDescent="0.2">
      <c r="A9" s="70"/>
      <c r="B9" s="171" t="s">
        <v>159</v>
      </c>
      <c r="C9" s="157">
        <v>11702</v>
      </c>
      <c r="D9" s="157">
        <v>8284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1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171231</v>
      </c>
      <c r="D19" s="103">
        <f t="shared" ref="D19:K19" si="1">SUM(D4:D18)</f>
        <v>166244</v>
      </c>
      <c r="E19" s="103">
        <f t="shared" si="1"/>
        <v>131155</v>
      </c>
      <c r="F19" s="104">
        <f t="shared" si="1"/>
        <v>212239</v>
      </c>
      <c r="G19" s="103">
        <f t="shared" si="1"/>
        <v>229183</v>
      </c>
      <c r="H19" s="105">
        <f t="shared" si="1"/>
        <v>223677</v>
      </c>
      <c r="I19" s="103">
        <f t="shared" si="1"/>
        <v>217571</v>
      </c>
      <c r="J19" s="103">
        <f t="shared" si="1"/>
        <v>228523</v>
      </c>
      <c r="K19" s="103">
        <f t="shared" si="1"/>
        <v>173394.25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170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83736</v>
      </c>
      <c r="D4" s="148">
        <f t="shared" ref="D4:K4" si="0">SUM(D5:D7)</f>
        <v>65523</v>
      </c>
      <c r="E4" s="148">
        <f t="shared" si="0"/>
        <v>69240</v>
      </c>
      <c r="F4" s="149">
        <f t="shared" si="0"/>
        <v>75379</v>
      </c>
      <c r="G4" s="148">
        <f t="shared" si="0"/>
        <v>69571</v>
      </c>
      <c r="H4" s="150">
        <f t="shared" si="0"/>
        <v>68985</v>
      </c>
      <c r="I4" s="148">
        <f t="shared" si="0"/>
        <v>71434</v>
      </c>
      <c r="J4" s="148">
        <f t="shared" si="0"/>
        <v>77848</v>
      </c>
      <c r="K4" s="148">
        <f t="shared" si="0"/>
        <v>81182.875999999989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20730</v>
      </c>
      <c r="D5" s="153">
        <v>21774</v>
      </c>
      <c r="E5" s="153">
        <v>25601</v>
      </c>
      <c r="F5" s="152">
        <v>40181</v>
      </c>
      <c r="G5" s="153">
        <v>31987</v>
      </c>
      <c r="H5" s="154">
        <v>29883</v>
      </c>
      <c r="I5" s="153">
        <v>35550</v>
      </c>
      <c r="J5" s="153">
        <v>38040</v>
      </c>
      <c r="K5" s="154">
        <v>40436.506000000001</v>
      </c>
      <c r="AA5" s="41">
        <v>6</v>
      </c>
    </row>
    <row r="6" spans="1:27" s="18" customFormat="1" ht="12.75" customHeight="1" x14ac:dyDescent="0.25">
      <c r="A6" s="64"/>
      <c r="B6" s="114" t="s">
        <v>45</v>
      </c>
      <c r="C6" s="156">
        <v>62979</v>
      </c>
      <c r="D6" s="157">
        <v>43725</v>
      </c>
      <c r="E6" s="157">
        <v>43639</v>
      </c>
      <c r="F6" s="156">
        <v>35198</v>
      </c>
      <c r="G6" s="157">
        <v>37584</v>
      </c>
      <c r="H6" s="158">
        <v>39102</v>
      </c>
      <c r="I6" s="157">
        <v>35884</v>
      </c>
      <c r="J6" s="157">
        <v>39808</v>
      </c>
      <c r="K6" s="158">
        <v>40746.369999999995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27</v>
      </c>
      <c r="D7" s="160">
        <v>24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64066</v>
      </c>
      <c r="D8" s="148">
        <f t="shared" ref="D8:K8" si="1">SUM(D9:D15)</f>
        <v>40460</v>
      </c>
      <c r="E8" s="148">
        <f t="shared" si="1"/>
        <v>16859</v>
      </c>
      <c r="F8" s="149">
        <f t="shared" si="1"/>
        <v>18933</v>
      </c>
      <c r="G8" s="148">
        <f t="shared" si="1"/>
        <v>35648</v>
      </c>
      <c r="H8" s="150">
        <f t="shared" si="1"/>
        <v>35659</v>
      </c>
      <c r="I8" s="148">
        <f t="shared" si="1"/>
        <v>27067</v>
      </c>
      <c r="J8" s="148">
        <f t="shared" si="1"/>
        <v>25051</v>
      </c>
      <c r="K8" s="148">
        <f t="shared" si="1"/>
        <v>25100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44663</v>
      </c>
      <c r="D9" s="153">
        <v>10000</v>
      </c>
      <c r="E9" s="153">
        <v>0</v>
      </c>
      <c r="F9" s="152">
        <v>0</v>
      </c>
      <c r="G9" s="153">
        <v>11104</v>
      </c>
      <c r="H9" s="154">
        <v>11104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11702</v>
      </c>
      <c r="D13" s="157">
        <v>8284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7534</v>
      </c>
      <c r="D14" s="157">
        <v>21812</v>
      </c>
      <c r="E14" s="157">
        <v>16559</v>
      </c>
      <c r="F14" s="156">
        <v>18933</v>
      </c>
      <c r="G14" s="157">
        <v>24521</v>
      </c>
      <c r="H14" s="158">
        <v>24521</v>
      </c>
      <c r="I14" s="157">
        <v>27067</v>
      </c>
      <c r="J14" s="157">
        <v>25051</v>
      </c>
      <c r="K14" s="158">
        <v>25100</v>
      </c>
    </row>
    <row r="15" spans="1:27" s="18" customFormat="1" ht="12.75" customHeight="1" x14ac:dyDescent="0.2">
      <c r="A15" s="70"/>
      <c r="B15" s="114" t="s">
        <v>101</v>
      </c>
      <c r="C15" s="159">
        <v>167</v>
      </c>
      <c r="D15" s="160">
        <v>364</v>
      </c>
      <c r="E15" s="160">
        <v>300</v>
      </c>
      <c r="F15" s="159">
        <v>0</v>
      </c>
      <c r="G15" s="160">
        <v>23</v>
      </c>
      <c r="H15" s="161">
        <v>34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23429</v>
      </c>
      <c r="D16" s="148">
        <f t="shared" ref="D16:K16" si="2">SUM(D17:D23)</f>
        <v>60261</v>
      </c>
      <c r="E16" s="148">
        <f t="shared" si="2"/>
        <v>44987</v>
      </c>
      <c r="F16" s="149">
        <f t="shared" si="2"/>
        <v>117927</v>
      </c>
      <c r="G16" s="148">
        <f t="shared" si="2"/>
        <v>123964</v>
      </c>
      <c r="H16" s="150">
        <f t="shared" si="2"/>
        <v>119033</v>
      </c>
      <c r="I16" s="148">
        <f t="shared" si="2"/>
        <v>119070</v>
      </c>
      <c r="J16" s="148">
        <f t="shared" si="2"/>
        <v>125624</v>
      </c>
      <c r="K16" s="148">
        <f t="shared" si="2"/>
        <v>67111.423999999999</v>
      </c>
    </row>
    <row r="17" spans="1:11" s="18" customFormat="1" ht="12.75" customHeight="1" x14ac:dyDescent="0.2">
      <c r="A17" s="70"/>
      <c r="B17" s="114" t="s">
        <v>105</v>
      </c>
      <c r="C17" s="152">
        <v>20932</v>
      </c>
      <c r="D17" s="153">
        <v>56579</v>
      </c>
      <c r="E17" s="153">
        <v>42262</v>
      </c>
      <c r="F17" s="152">
        <v>115034</v>
      </c>
      <c r="G17" s="153">
        <v>122827</v>
      </c>
      <c r="H17" s="154">
        <v>117827</v>
      </c>
      <c r="I17" s="153">
        <v>116535</v>
      </c>
      <c r="J17" s="153">
        <v>123645</v>
      </c>
      <c r="K17" s="154">
        <v>64221</v>
      </c>
    </row>
    <row r="18" spans="1:11" s="18" customFormat="1" ht="12.75" customHeight="1" x14ac:dyDescent="0.2">
      <c r="A18" s="70"/>
      <c r="B18" s="114" t="s">
        <v>108</v>
      </c>
      <c r="C18" s="156">
        <v>2497</v>
      </c>
      <c r="D18" s="157">
        <v>3608</v>
      </c>
      <c r="E18" s="157">
        <v>2393</v>
      </c>
      <c r="F18" s="156">
        <v>2893</v>
      </c>
      <c r="G18" s="157">
        <v>1137</v>
      </c>
      <c r="H18" s="158">
        <v>1206</v>
      </c>
      <c r="I18" s="157">
        <v>2535</v>
      </c>
      <c r="J18" s="157">
        <v>1979</v>
      </c>
      <c r="K18" s="158">
        <v>2890.424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74</v>
      </c>
      <c r="E23" s="160">
        <v>332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69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171231</v>
      </c>
      <c r="D26" s="103">
        <f t="shared" ref="D26:K26" si="3">+D4+D8+D16+D24</f>
        <v>166244</v>
      </c>
      <c r="E26" s="103">
        <f t="shared" si="3"/>
        <v>131155</v>
      </c>
      <c r="F26" s="104">
        <f t="shared" si="3"/>
        <v>212239</v>
      </c>
      <c r="G26" s="103">
        <f t="shared" si="3"/>
        <v>229183</v>
      </c>
      <c r="H26" s="105">
        <f t="shared" si="3"/>
        <v>223677</v>
      </c>
      <c r="I26" s="103">
        <f t="shared" si="3"/>
        <v>217571</v>
      </c>
      <c r="J26" s="103">
        <f t="shared" si="3"/>
        <v>228523</v>
      </c>
      <c r="K26" s="103">
        <f t="shared" si="3"/>
        <v>173394.3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53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7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3" t="s">
        <v>0</v>
      </c>
      <c r="O3" s="23" t="s">
        <v>0</v>
      </c>
    </row>
    <row r="4" spans="1:27" s="31" customFormat="1" x14ac:dyDescent="0.25">
      <c r="A4" s="24"/>
      <c r="B4" s="25" t="s">
        <v>7</v>
      </c>
      <c r="C4" s="26" t="s">
        <v>0</v>
      </c>
      <c r="D4" s="26" t="s">
        <v>0</v>
      </c>
      <c r="E4" s="27">
        <f>SUM(E5:E8)</f>
        <v>0</v>
      </c>
      <c r="F4" s="27">
        <f t="shared" ref="F4:M4" si="0">SUM(F5:F8)</f>
        <v>0</v>
      </c>
      <c r="G4" s="27">
        <f t="shared" si="0"/>
        <v>0</v>
      </c>
      <c r="H4" s="28">
        <f t="shared" si="0"/>
        <v>0</v>
      </c>
      <c r="I4" s="27">
        <f t="shared" si="0"/>
        <v>0</v>
      </c>
      <c r="J4" s="29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30" t="s">
        <v>0</v>
      </c>
      <c r="O4" s="30" t="s">
        <v>0</v>
      </c>
      <c r="AA4" s="32" t="s">
        <v>8</v>
      </c>
    </row>
    <row r="5" spans="1:27" s="18" customFormat="1" x14ac:dyDescent="0.2">
      <c r="B5" s="33" t="s">
        <v>9</v>
      </c>
      <c r="C5" s="34" t="s">
        <v>0</v>
      </c>
      <c r="D5" s="35" t="s">
        <v>0</v>
      </c>
      <c r="E5" s="36">
        <v>0</v>
      </c>
      <c r="F5" s="36">
        <v>0</v>
      </c>
      <c r="G5" s="36">
        <v>0</v>
      </c>
      <c r="H5" s="37">
        <v>0</v>
      </c>
      <c r="I5" s="36">
        <v>0</v>
      </c>
      <c r="J5" s="38">
        <v>0</v>
      </c>
      <c r="K5" s="36">
        <v>0</v>
      </c>
      <c r="L5" s="36">
        <v>0</v>
      </c>
      <c r="M5" s="36">
        <v>0</v>
      </c>
      <c r="N5" s="39" t="s">
        <v>0</v>
      </c>
      <c r="O5" s="40" t="s">
        <v>0</v>
      </c>
      <c r="AA5" s="41">
        <v>1</v>
      </c>
    </row>
    <row r="6" spans="1:27" s="18" customFormat="1" x14ac:dyDescent="0.2">
      <c r="B6" s="33" t="s">
        <v>10</v>
      </c>
      <c r="C6" s="42" t="s">
        <v>0</v>
      </c>
      <c r="D6" s="43" t="s">
        <v>0</v>
      </c>
      <c r="E6" s="44">
        <v>0</v>
      </c>
      <c r="F6" s="44">
        <v>0</v>
      </c>
      <c r="G6" s="44">
        <v>0</v>
      </c>
      <c r="H6" s="45">
        <v>0</v>
      </c>
      <c r="I6" s="44">
        <v>0</v>
      </c>
      <c r="J6" s="46">
        <v>0</v>
      </c>
      <c r="K6" s="44">
        <v>0</v>
      </c>
      <c r="L6" s="44">
        <v>0</v>
      </c>
      <c r="M6" s="44">
        <v>0</v>
      </c>
      <c r="N6" s="47" t="s">
        <v>0</v>
      </c>
      <c r="O6" s="48" t="s">
        <v>0</v>
      </c>
      <c r="AA6" s="32" t="s">
        <v>11</v>
      </c>
    </row>
    <row r="7" spans="1:27" s="18" customFormat="1" x14ac:dyDescent="0.2">
      <c r="B7" s="33" t="s">
        <v>12</v>
      </c>
      <c r="C7" s="42" t="s">
        <v>0</v>
      </c>
      <c r="D7" s="43" t="s">
        <v>0</v>
      </c>
      <c r="E7" s="44">
        <v>0</v>
      </c>
      <c r="F7" s="44">
        <v>0</v>
      </c>
      <c r="G7" s="44">
        <v>0</v>
      </c>
      <c r="H7" s="45">
        <v>0</v>
      </c>
      <c r="I7" s="44">
        <v>0</v>
      </c>
      <c r="J7" s="46">
        <v>0</v>
      </c>
      <c r="K7" s="44">
        <v>0</v>
      </c>
      <c r="L7" s="44">
        <v>0</v>
      </c>
      <c r="M7" s="44">
        <v>0</v>
      </c>
      <c r="N7" s="47" t="s">
        <v>0</v>
      </c>
      <c r="O7" s="48" t="s">
        <v>0</v>
      </c>
      <c r="AA7" s="41">
        <v>1</v>
      </c>
    </row>
    <row r="8" spans="1:27" s="18" customFormat="1" x14ac:dyDescent="0.2">
      <c r="B8" s="33" t="s">
        <v>13</v>
      </c>
      <c r="C8" s="49" t="s">
        <v>0</v>
      </c>
      <c r="D8" s="50" t="s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3">
        <v>0</v>
      </c>
      <c r="K8" s="51">
        <v>0</v>
      </c>
      <c r="L8" s="51">
        <v>0</v>
      </c>
      <c r="M8" s="51">
        <v>0</v>
      </c>
      <c r="N8" s="54" t="s">
        <v>0</v>
      </c>
      <c r="O8" s="55" t="s">
        <v>0</v>
      </c>
      <c r="AA8" s="32" t="s">
        <v>14</v>
      </c>
    </row>
    <row r="9" spans="1:27" s="31" customFormat="1" x14ac:dyDescent="0.25">
      <c r="A9" s="24"/>
      <c r="B9" s="25" t="s">
        <v>15</v>
      </c>
      <c r="C9" s="26" t="s">
        <v>0</v>
      </c>
      <c r="D9" s="26" t="s">
        <v>0</v>
      </c>
      <c r="E9" s="27">
        <f>E10+E19</f>
        <v>6166</v>
      </c>
      <c r="F9" s="27">
        <f t="shared" ref="F9:M9" si="1">F10+F19</f>
        <v>7211</v>
      </c>
      <c r="G9" s="27">
        <f t="shared" si="1"/>
        <v>8813</v>
      </c>
      <c r="H9" s="28">
        <f t="shared" si="1"/>
        <v>9496</v>
      </c>
      <c r="I9" s="27">
        <f t="shared" si="1"/>
        <v>10189</v>
      </c>
      <c r="J9" s="29">
        <f t="shared" si="1"/>
        <v>10058</v>
      </c>
      <c r="K9" s="27">
        <f t="shared" si="1"/>
        <v>10760</v>
      </c>
      <c r="L9" s="27">
        <f t="shared" si="1"/>
        <v>11340</v>
      </c>
      <c r="M9" s="27">
        <f t="shared" si="1"/>
        <v>11953</v>
      </c>
      <c r="N9" s="30" t="s">
        <v>0</v>
      </c>
      <c r="O9" s="30" t="s">
        <v>0</v>
      </c>
      <c r="AA9" s="18" t="s">
        <v>0</v>
      </c>
    </row>
    <row r="10" spans="1:27" s="31" customFormat="1" x14ac:dyDescent="0.2">
      <c r="A10" s="56"/>
      <c r="B10" s="33" t="s">
        <v>16</v>
      </c>
      <c r="C10" s="57" t="s">
        <v>0</v>
      </c>
      <c r="D10" s="58" t="s">
        <v>0</v>
      </c>
      <c r="E10" s="59">
        <f>SUM(E11:E13)</f>
        <v>6166</v>
      </c>
      <c r="F10" s="59">
        <f t="shared" ref="F10:M10" si="2">SUM(F11:F13)</f>
        <v>7211</v>
      </c>
      <c r="G10" s="59">
        <f t="shared" si="2"/>
        <v>8813</v>
      </c>
      <c r="H10" s="60">
        <f t="shared" si="2"/>
        <v>9496</v>
      </c>
      <c r="I10" s="59">
        <f t="shared" si="2"/>
        <v>10189</v>
      </c>
      <c r="J10" s="61">
        <f t="shared" si="2"/>
        <v>10058</v>
      </c>
      <c r="K10" s="59">
        <f t="shared" si="2"/>
        <v>10760</v>
      </c>
      <c r="L10" s="59">
        <f t="shared" si="2"/>
        <v>11340</v>
      </c>
      <c r="M10" s="59">
        <f t="shared" si="2"/>
        <v>11953</v>
      </c>
      <c r="N10" s="62" t="s">
        <v>0</v>
      </c>
      <c r="O10" s="63" t="s">
        <v>0</v>
      </c>
    </row>
    <row r="11" spans="1:27" s="18" customFormat="1" x14ac:dyDescent="0.25">
      <c r="A11" s="64"/>
      <c r="B11" s="65" t="s">
        <v>17</v>
      </c>
      <c r="C11" s="66" t="s">
        <v>0</v>
      </c>
      <c r="D11" s="67" t="s">
        <v>0</v>
      </c>
      <c r="E11" s="36">
        <v>6166</v>
      </c>
      <c r="F11" s="36">
        <v>7211</v>
      </c>
      <c r="G11" s="36">
        <v>8813</v>
      </c>
      <c r="H11" s="37">
        <v>9496</v>
      </c>
      <c r="I11" s="36">
        <v>10189</v>
      </c>
      <c r="J11" s="38">
        <v>10058</v>
      </c>
      <c r="K11" s="36">
        <v>10760</v>
      </c>
      <c r="L11" s="36">
        <v>11340</v>
      </c>
      <c r="M11" s="36">
        <v>11953</v>
      </c>
      <c r="N11" s="68" t="s">
        <v>0</v>
      </c>
      <c r="O11" s="69" t="s">
        <v>0</v>
      </c>
    </row>
    <row r="12" spans="1:27" s="18" customFormat="1" x14ac:dyDescent="0.2">
      <c r="A12" s="70"/>
      <c r="B12" s="65" t="s">
        <v>18</v>
      </c>
      <c r="C12" s="66" t="s">
        <v>0</v>
      </c>
      <c r="D12" s="66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69" t="s">
        <v>0</v>
      </c>
      <c r="O12" s="69" t="s">
        <v>0</v>
      </c>
    </row>
    <row r="13" spans="1:27" s="18" customFormat="1" x14ac:dyDescent="0.2">
      <c r="A13" s="70"/>
      <c r="B13" s="65" t="s">
        <v>19</v>
      </c>
      <c r="C13" s="66" t="s">
        <v>0</v>
      </c>
      <c r="D13" s="66" t="s">
        <v>0</v>
      </c>
      <c r="E13" s="44">
        <v>0</v>
      </c>
      <c r="F13" s="44">
        <v>0</v>
      </c>
      <c r="G13" s="44">
        <v>0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69" t="s">
        <v>0</v>
      </c>
      <c r="O13" s="69" t="s">
        <v>0</v>
      </c>
    </row>
    <row r="14" spans="1:27" s="18" customFormat="1" x14ac:dyDescent="0.25">
      <c r="A14" s="64"/>
      <c r="B14" s="71" t="s">
        <v>20</v>
      </c>
      <c r="C14" s="72" t="s">
        <v>0</v>
      </c>
      <c r="D14" s="72" t="s">
        <v>0</v>
      </c>
      <c r="E14" s="51"/>
      <c r="F14" s="51"/>
      <c r="G14" s="51"/>
      <c r="H14" s="52"/>
      <c r="I14" s="51"/>
      <c r="J14" s="53"/>
      <c r="K14" s="51"/>
      <c r="L14" s="51"/>
      <c r="M14" s="51"/>
      <c r="N14" s="69" t="s">
        <v>0</v>
      </c>
      <c r="O14" s="69" t="s">
        <v>0</v>
      </c>
    </row>
    <row r="15" spans="1:27" s="18" customFormat="1" x14ac:dyDescent="0.2">
      <c r="A15" s="70"/>
      <c r="B15" s="73" t="s">
        <v>21</v>
      </c>
      <c r="C15" s="74" t="s">
        <v>0</v>
      </c>
      <c r="D15" s="74" t="s">
        <v>0</v>
      </c>
      <c r="E15" s="37">
        <v>0</v>
      </c>
      <c r="F15" s="36">
        <v>0</v>
      </c>
      <c r="G15" s="36">
        <v>0</v>
      </c>
      <c r="H15" s="37">
        <v>0</v>
      </c>
      <c r="I15" s="36">
        <v>0</v>
      </c>
      <c r="J15" s="38">
        <v>0</v>
      </c>
      <c r="K15" s="36">
        <v>0</v>
      </c>
      <c r="L15" s="36">
        <v>0</v>
      </c>
      <c r="M15" s="38">
        <v>0</v>
      </c>
      <c r="N15" s="69" t="s">
        <v>0</v>
      </c>
      <c r="O15" s="69" t="s">
        <v>0</v>
      </c>
    </row>
    <row r="16" spans="1:27" s="18" customFormat="1" x14ac:dyDescent="0.2">
      <c r="A16" s="70"/>
      <c r="B16" s="73" t="s">
        <v>22</v>
      </c>
      <c r="C16" s="74" t="s">
        <v>0</v>
      </c>
      <c r="D16" s="74" t="s">
        <v>0</v>
      </c>
      <c r="E16" s="45">
        <v>0</v>
      </c>
      <c r="F16" s="44">
        <v>0</v>
      </c>
      <c r="G16" s="44">
        <v>0</v>
      </c>
      <c r="H16" s="45">
        <v>0</v>
      </c>
      <c r="I16" s="44">
        <v>0</v>
      </c>
      <c r="J16" s="46">
        <v>0</v>
      </c>
      <c r="K16" s="44">
        <v>0</v>
      </c>
      <c r="L16" s="44">
        <v>0</v>
      </c>
      <c r="M16" s="46">
        <v>0</v>
      </c>
      <c r="N16" s="69" t="s">
        <v>0</v>
      </c>
      <c r="O16" s="69" t="s">
        <v>0</v>
      </c>
    </row>
    <row r="17" spans="1:16" s="18" customFormat="1" x14ac:dyDescent="0.2">
      <c r="A17" s="70"/>
      <c r="B17" s="73" t="s">
        <v>22</v>
      </c>
      <c r="C17" s="74" t="s">
        <v>0</v>
      </c>
      <c r="D17" s="74" t="s">
        <v>0</v>
      </c>
      <c r="E17" s="45">
        <v>0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6">
        <v>0</v>
      </c>
      <c r="N17" s="69" t="s">
        <v>0</v>
      </c>
      <c r="O17" s="69" t="s">
        <v>0</v>
      </c>
    </row>
    <row r="18" spans="1:16" s="18" customFormat="1" x14ac:dyDescent="0.2">
      <c r="A18" s="70"/>
      <c r="B18" s="73" t="s">
        <v>22</v>
      </c>
      <c r="C18" s="74" t="s">
        <v>0</v>
      </c>
      <c r="D18" s="74" t="s">
        <v>0</v>
      </c>
      <c r="E18" s="52">
        <v>0</v>
      </c>
      <c r="F18" s="51">
        <v>0</v>
      </c>
      <c r="G18" s="51">
        <v>0</v>
      </c>
      <c r="H18" s="52">
        <v>0</v>
      </c>
      <c r="I18" s="51">
        <v>0</v>
      </c>
      <c r="J18" s="53">
        <v>0</v>
      </c>
      <c r="K18" s="51">
        <v>0</v>
      </c>
      <c r="L18" s="51">
        <v>0</v>
      </c>
      <c r="M18" s="53">
        <v>0</v>
      </c>
      <c r="N18" s="69" t="s">
        <v>0</v>
      </c>
      <c r="O18" s="69" t="s">
        <v>0</v>
      </c>
    </row>
    <row r="19" spans="1:16" s="18" customFormat="1" x14ac:dyDescent="0.25">
      <c r="A19" s="75"/>
      <c r="B19" s="33" t="s">
        <v>23</v>
      </c>
      <c r="C19" s="42" t="s">
        <v>0</v>
      </c>
      <c r="D19" s="49" t="s">
        <v>0</v>
      </c>
      <c r="E19" s="59">
        <v>0</v>
      </c>
      <c r="F19" s="59">
        <v>0</v>
      </c>
      <c r="G19" s="59">
        <v>0</v>
      </c>
      <c r="H19" s="60">
        <v>0</v>
      </c>
      <c r="I19" s="59">
        <v>0</v>
      </c>
      <c r="J19" s="61">
        <v>0</v>
      </c>
      <c r="K19" s="59">
        <v>0</v>
      </c>
      <c r="L19" s="59">
        <v>0</v>
      </c>
      <c r="M19" s="59">
        <v>0</v>
      </c>
      <c r="N19" s="76" t="s">
        <v>0</v>
      </c>
      <c r="O19" s="69" t="s">
        <v>0</v>
      </c>
    </row>
    <row r="20" spans="1:16" s="18" customFormat="1" ht="6" customHeight="1" x14ac:dyDescent="0.25">
      <c r="A20" s="75"/>
      <c r="B20" s="77" t="s">
        <v>0</v>
      </c>
      <c r="C20" s="49" t="s">
        <v>0</v>
      </c>
      <c r="D20" s="50" t="s">
        <v>0</v>
      </c>
      <c r="E20" s="78"/>
      <c r="F20" s="78"/>
      <c r="G20" s="78"/>
      <c r="H20" s="79"/>
      <c r="I20" s="78"/>
      <c r="J20" s="80"/>
      <c r="K20" s="78"/>
      <c r="L20" s="78"/>
      <c r="M20" s="78"/>
      <c r="N20" s="23" t="s">
        <v>0</v>
      </c>
      <c r="O20" s="76" t="s">
        <v>0</v>
      </c>
    </row>
    <row r="21" spans="1:16" s="18" customFormat="1" x14ac:dyDescent="0.2">
      <c r="A21" s="31"/>
      <c r="B21" s="25" t="s">
        <v>24</v>
      </c>
      <c r="C21" s="26" t="s">
        <v>0</v>
      </c>
      <c r="D21" s="26" t="s">
        <v>0</v>
      </c>
      <c r="E21" s="27">
        <f>SUM(E22:E27)</f>
        <v>2710</v>
      </c>
      <c r="F21" s="27">
        <f t="shared" ref="F21:M21" si="3">SUM(F22:F27)</f>
        <v>2060</v>
      </c>
      <c r="G21" s="27">
        <f t="shared" si="3"/>
        <v>6020</v>
      </c>
      <c r="H21" s="28">
        <f t="shared" si="3"/>
        <v>0</v>
      </c>
      <c r="I21" s="27">
        <f t="shared" si="3"/>
        <v>3260</v>
      </c>
      <c r="J21" s="29">
        <f t="shared" si="3"/>
        <v>3391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30" t="s">
        <v>0</v>
      </c>
      <c r="O21" s="30" t="s">
        <v>0</v>
      </c>
      <c r="P21" s="31"/>
    </row>
    <row r="22" spans="1:16" s="18" customFormat="1" x14ac:dyDescent="0.2">
      <c r="B22" s="33" t="s">
        <v>25</v>
      </c>
      <c r="C22" s="34" t="s">
        <v>0</v>
      </c>
      <c r="D22" s="35" t="s">
        <v>0</v>
      </c>
      <c r="E22" s="36">
        <v>2710</v>
      </c>
      <c r="F22" s="36">
        <v>2060</v>
      </c>
      <c r="G22" s="36">
        <v>6020</v>
      </c>
      <c r="H22" s="37">
        <v>0</v>
      </c>
      <c r="I22" s="36">
        <v>3260</v>
      </c>
      <c r="J22" s="38">
        <v>3391</v>
      </c>
      <c r="K22" s="36">
        <v>0</v>
      </c>
      <c r="L22" s="36">
        <v>0</v>
      </c>
      <c r="M22" s="36">
        <v>0</v>
      </c>
      <c r="N22" s="81" t="s">
        <v>0</v>
      </c>
      <c r="O22" s="68" t="s">
        <v>0</v>
      </c>
    </row>
    <row r="23" spans="1:16" s="18" customFormat="1" x14ac:dyDescent="0.2">
      <c r="B23" s="33" t="s">
        <v>26</v>
      </c>
      <c r="C23" s="42" t="s">
        <v>0</v>
      </c>
      <c r="D23" s="43" t="s">
        <v>0</v>
      </c>
      <c r="E23" s="44">
        <v>0</v>
      </c>
      <c r="F23" s="44">
        <v>0</v>
      </c>
      <c r="G23" s="44">
        <v>0</v>
      </c>
      <c r="H23" s="45">
        <v>0</v>
      </c>
      <c r="I23" s="44">
        <v>0</v>
      </c>
      <c r="J23" s="46">
        <v>0</v>
      </c>
      <c r="K23" s="44">
        <v>0</v>
      </c>
      <c r="L23" s="44">
        <v>0</v>
      </c>
      <c r="M23" s="44">
        <v>0</v>
      </c>
      <c r="N23" s="82" t="s">
        <v>0</v>
      </c>
      <c r="O23" s="69" t="s">
        <v>0</v>
      </c>
    </row>
    <row r="24" spans="1:16" s="18" customFormat="1" x14ac:dyDescent="0.2">
      <c r="B24" s="33" t="s">
        <v>27</v>
      </c>
      <c r="C24" s="42" t="s">
        <v>0</v>
      </c>
      <c r="D24" s="43" t="s">
        <v>0</v>
      </c>
      <c r="E24" s="44">
        <v>0</v>
      </c>
      <c r="F24" s="44">
        <v>0</v>
      </c>
      <c r="G24" s="44">
        <v>0</v>
      </c>
      <c r="H24" s="45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82" t="s">
        <v>0</v>
      </c>
      <c r="O24" s="69" t="s">
        <v>0</v>
      </c>
    </row>
    <row r="25" spans="1:16" s="18" customFormat="1" x14ac:dyDescent="0.2">
      <c r="B25" s="33" t="s">
        <v>28</v>
      </c>
      <c r="C25" s="42" t="s">
        <v>0</v>
      </c>
      <c r="D25" s="43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0</v>
      </c>
      <c r="J25" s="46">
        <v>0</v>
      </c>
      <c r="K25" s="44">
        <v>0</v>
      </c>
      <c r="L25" s="44">
        <v>0</v>
      </c>
      <c r="M25" s="44">
        <v>0</v>
      </c>
      <c r="N25" s="82" t="s">
        <v>0</v>
      </c>
      <c r="O25" s="69" t="s">
        <v>0</v>
      </c>
    </row>
    <row r="26" spans="1:16" s="31" customFormat="1" x14ac:dyDescent="0.2">
      <c r="A26" s="18"/>
      <c r="B26" s="33" t="s">
        <v>29</v>
      </c>
      <c r="C26" s="42" t="s">
        <v>0</v>
      </c>
      <c r="D26" s="43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82" t="s">
        <v>0</v>
      </c>
      <c r="O26" s="69" t="s">
        <v>0</v>
      </c>
      <c r="P26" s="18"/>
    </row>
    <row r="27" spans="1:16" s="18" customFormat="1" x14ac:dyDescent="0.2">
      <c r="B27" s="33" t="s">
        <v>30</v>
      </c>
      <c r="C27" s="49" t="s">
        <v>0</v>
      </c>
      <c r="D27" s="50" t="s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3">
        <v>0</v>
      </c>
      <c r="K27" s="51">
        <v>0</v>
      </c>
      <c r="L27" s="51">
        <v>0</v>
      </c>
      <c r="M27" s="51">
        <v>0</v>
      </c>
      <c r="N27" s="23" t="s">
        <v>0</v>
      </c>
      <c r="O27" s="76" t="s">
        <v>0</v>
      </c>
    </row>
    <row r="28" spans="1:16" s="18" customFormat="1" ht="6" customHeight="1" x14ac:dyDescent="0.2">
      <c r="B28" s="77" t="s">
        <v>0</v>
      </c>
      <c r="C28" s="35" t="s">
        <v>0</v>
      </c>
      <c r="D28" s="35" t="s">
        <v>0</v>
      </c>
      <c r="E28" s="83"/>
      <c r="F28" s="83"/>
      <c r="G28" s="83"/>
      <c r="H28" s="84"/>
      <c r="I28" s="83"/>
      <c r="J28" s="85"/>
      <c r="K28" s="83"/>
      <c r="L28" s="83"/>
      <c r="M28" s="83"/>
      <c r="N28" s="81" t="s">
        <v>0</v>
      </c>
      <c r="O28" s="81" t="s">
        <v>0</v>
      </c>
    </row>
    <row r="29" spans="1:16" s="18" customFormat="1" x14ac:dyDescent="0.2">
      <c r="A29" s="31"/>
      <c r="B29" s="25" t="s">
        <v>31</v>
      </c>
      <c r="C29" s="86" t="s">
        <v>0</v>
      </c>
      <c r="D29" s="86" t="s">
        <v>0</v>
      </c>
      <c r="E29" s="27">
        <v>13</v>
      </c>
      <c r="F29" s="27">
        <v>13</v>
      </c>
      <c r="G29" s="27">
        <v>29</v>
      </c>
      <c r="H29" s="28">
        <v>23</v>
      </c>
      <c r="I29" s="27">
        <v>23</v>
      </c>
      <c r="J29" s="29">
        <v>23</v>
      </c>
      <c r="K29" s="27">
        <v>24</v>
      </c>
      <c r="L29" s="27">
        <v>26</v>
      </c>
      <c r="M29" s="27">
        <v>27</v>
      </c>
      <c r="N29" s="87" t="s">
        <v>0</v>
      </c>
      <c r="O29" s="87" t="s">
        <v>0</v>
      </c>
      <c r="P29" s="31"/>
    </row>
    <row r="30" spans="1:16" s="18" customFormat="1" ht="6" customHeight="1" x14ac:dyDescent="0.2">
      <c r="A30" s="31"/>
      <c r="B30" s="26" t="s">
        <v>0</v>
      </c>
      <c r="C30" s="86" t="s">
        <v>0</v>
      </c>
      <c r="D30" s="86" t="s">
        <v>0</v>
      </c>
      <c r="E30" s="88"/>
      <c r="F30" s="88"/>
      <c r="G30" s="88"/>
      <c r="H30" s="89"/>
      <c r="I30" s="88"/>
      <c r="J30" s="90"/>
      <c r="K30" s="88"/>
      <c r="L30" s="88"/>
      <c r="M30" s="88"/>
      <c r="N30" s="87" t="s">
        <v>0</v>
      </c>
      <c r="O30" s="87" t="s">
        <v>0</v>
      </c>
      <c r="P30" s="31"/>
    </row>
    <row r="31" spans="1:16" s="18" customFormat="1" x14ac:dyDescent="0.2">
      <c r="A31" s="31"/>
      <c r="B31" s="25" t="s">
        <v>32</v>
      </c>
      <c r="C31" s="91" t="s">
        <v>0</v>
      </c>
      <c r="D31" s="92" t="s">
        <v>0</v>
      </c>
      <c r="E31" s="93">
        <f>SUM(E32:E34)</f>
        <v>33</v>
      </c>
      <c r="F31" s="93">
        <f t="shared" ref="F31:M31" si="4">SUM(F32:F34)</f>
        <v>18</v>
      </c>
      <c r="G31" s="93">
        <f t="shared" si="4"/>
        <v>454</v>
      </c>
      <c r="H31" s="94">
        <f t="shared" si="4"/>
        <v>102</v>
      </c>
      <c r="I31" s="93">
        <f t="shared" si="4"/>
        <v>102</v>
      </c>
      <c r="J31" s="95">
        <f t="shared" si="4"/>
        <v>102</v>
      </c>
      <c r="K31" s="93">
        <f t="shared" si="4"/>
        <v>108</v>
      </c>
      <c r="L31" s="93">
        <f t="shared" si="4"/>
        <v>114</v>
      </c>
      <c r="M31" s="93">
        <f t="shared" si="4"/>
        <v>120</v>
      </c>
      <c r="N31" s="62" t="s">
        <v>0</v>
      </c>
      <c r="O31" s="63" t="s">
        <v>0</v>
      </c>
      <c r="P31" s="31"/>
    </row>
    <row r="32" spans="1:16" s="18" customFormat="1" x14ac:dyDescent="0.2">
      <c r="B32" s="33" t="s">
        <v>33</v>
      </c>
      <c r="C32" s="42" t="s">
        <v>0</v>
      </c>
      <c r="D32" s="34" t="s">
        <v>0</v>
      </c>
      <c r="E32" s="36">
        <v>33</v>
      </c>
      <c r="F32" s="36">
        <v>18</v>
      </c>
      <c r="G32" s="36">
        <v>454</v>
      </c>
      <c r="H32" s="37">
        <v>102</v>
      </c>
      <c r="I32" s="36">
        <v>102</v>
      </c>
      <c r="J32" s="38">
        <v>102</v>
      </c>
      <c r="K32" s="36">
        <v>108</v>
      </c>
      <c r="L32" s="36">
        <v>114</v>
      </c>
      <c r="M32" s="36">
        <v>120</v>
      </c>
      <c r="N32" s="68" t="s">
        <v>0</v>
      </c>
      <c r="O32" s="69" t="s">
        <v>0</v>
      </c>
    </row>
    <row r="33" spans="1:16" s="31" customFormat="1" x14ac:dyDescent="0.2">
      <c r="A33" s="18"/>
      <c r="B33" s="33" t="s">
        <v>34</v>
      </c>
      <c r="C33" s="42" t="s">
        <v>0</v>
      </c>
      <c r="D33" s="42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69" t="s">
        <v>0</v>
      </c>
      <c r="O33" s="69" t="s">
        <v>0</v>
      </c>
      <c r="P33" s="18"/>
    </row>
    <row r="34" spans="1:16" s="18" customFormat="1" x14ac:dyDescent="0.2">
      <c r="B34" s="33" t="s">
        <v>35</v>
      </c>
      <c r="C34" s="42" t="s">
        <v>0</v>
      </c>
      <c r="D34" s="49" t="s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3">
        <v>0</v>
      </c>
      <c r="K34" s="51">
        <v>0</v>
      </c>
      <c r="L34" s="51">
        <v>0</v>
      </c>
      <c r="M34" s="51">
        <v>0</v>
      </c>
      <c r="N34" s="76" t="s">
        <v>0</v>
      </c>
      <c r="O34" s="69" t="s">
        <v>0</v>
      </c>
    </row>
    <row r="35" spans="1:16" s="18" customFormat="1" ht="6" customHeight="1" x14ac:dyDescent="0.2">
      <c r="B35" s="77" t="s">
        <v>0</v>
      </c>
      <c r="C35" s="49" t="s">
        <v>0</v>
      </c>
      <c r="D35" s="50" t="s">
        <v>0</v>
      </c>
      <c r="E35" s="96"/>
      <c r="F35" s="96"/>
      <c r="G35" s="96"/>
      <c r="H35" s="97"/>
      <c r="I35" s="96"/>
      <c r="J35" s="98"/>
      <c r="K35" s="96"/>
      <c r="L35" s="96"/>
      <c r="M35" s="96"/>
      <c r="N35" s="23" t="s">
        <v>0</v>
      </c>
      <c r="O35" s="76" t="s">
        <v>0</v>
      </c>
    </row>
    <row r="36" spans="1:16" s="31" customFormat="1" x14ac:dyDescent="0.2">
      <c r="B36" s="25" t="s">
        <v>36</v>
      </c>
      <c r="C36" s="26" t="s">
        <v>0</v>
      </c>
      <c r="D36" s="26" t="s">
        <v>0</v>
      </c>
      <c r="E36" s="27">
        <f>SUM(E37:E38)</f>
        <v>3</v>
      </c>
      <c r="F36" s="27">
        <f t="shared" ref="F36:M36" si="5">SUM(F37:F38)</f>
        <v>25</v>
      </c>
      <c r="G36" s="27">
        <f t="shared" si="5"/>
        <v>3</v>
      </c>
      <c r="H36" s="28">
        <f t="shared" si="5"/>
        <v>8</v>
      </c>
      <c r="I36" s="27">
        <f t="shared" si="5"/>
        <v>8</v>
      </c>
      <c r="J36" s="29">
        <f t="shared" si="5"/>
        <v>8</v>
      </c>
      <c r="K36" s="27">
        <f t="shared" si="5"/>
        <v>8</v>
      </c>
      <c r="L36" s="27">
        <f t="shared" si="5"/>
        <v>9</v>
      </c>
      <c r="M36" s="27">
        <f t="shared" si="5"/>
        <v>9.4499999999999993</v>
      </c>
      <c r="N36" s="30" t="s">
        <v>0</v>
      </c>
      <c r="O36" s="30" t="s">
        <v>0</v>
      </c>
    </row>
    <row r="37" spans="1:16" s="18" customFormat="1" x14ac:dyDescent="0.2">
      <c r="B37" s="33" t="s">
        <v>37</v>
      </c>
      <c r="C37" s="34" t="s">
        <v>0</v>
      </c>
      <c r="D37" s="35" t="s">
        <v>0</v>
      </c>
      <c r="E37" s="36">
        <v>0</v>
      </c>
      <c r="F37" s="36">
        <v>0</v>
      </c>
      <c r="G37" s="36">
        <v>0</v>
      </c>
      <c r="H37" s="37">
        <v>0</v>
      </c>
      <c r="I37" s="36">
        <v>0</v>
      </c>
      <c r="J37" s="38">
        <v>0</v>
      </c>
      <c r="K37" s="36">
        <v>0</v>
      </c>
      <c r="L37" s="36">
        <v>0</v>
      </c>
      <c r="M37" s="36">
        <v>0</v>
      </c>
      <c r="N37" s="81" t="s">
        <v>0</v>
      </c>
      <c r="O37" s="68" t="s">
        <v>0</v>
      </c>
    </row>
    <row r="38" spans="1:16" s="18" customFormat="1" x14ac:dyDescent="0.2">
      <c r="B38" s="33" t="s">
        <v>38</v>
      </c>
      <c r="C38" s="49" t="s">
        <v>0</v>
      </c>
      <c r="D38" s="50" t="s">
        <v>0</v>
      </c>
      <c r="E38" s="51">
        <v>3</v>
      </c>
      <c r="F38" s="51">
        <v>25</v>
      </c>
      <c r="G38" s="51">
        <v>3</v>
      </c>
      <c r="H38" s="52">
        <v>8</v>
      </c>
      <c r="I38" s="51">
        <v>8</v>
      </c>
      <c r="J38" s="53">
        <v>8</v>
      </c>
      <c r="K38" s="51">
        <v>8</v>
      </c>
      <c r="L38" s="51">
        <v>9</v>
      </c>
      <c r="M38" s="51">
        <v>9.4499999999999993</v>
      </c>
      <c r="N38" s="23" t="s">
        <v>0</v>
      </c>
      <c r="O38" s="76" t="s">
        <v>0</v>
      </c>
    </row>
    <row r="39" spans="1:16" s="18" customFormat="1" x14ac:dyDescent="0.2">
      <c r="A39" s="88"/>
      <c r="B39" s="99" t="s">
        <v>39</v>
      </c>
      <c r="C39" s="86" t="s">
        <v>0</v>
      </c>
      <c r="D39" s="86" t="s">
        <v>0</v>
      </c>
      <c r="E39" s="27">
        <v>1544</v>
      </c>
      <c r="F39" s="27">
        <v>393</v>
      </c>
      <c r="G39" s="27">
        <v>536</v>
      </c>
      <c r="H39" s="28">
        <v>225</v>
      </c>
      <c r="I39" s="27">
        <v>261</v>
      </c>
      <c r="J39" s="29">
        <v>261</v>
      </c>
      <c r="K39" s="27">
        <v>276</v>
      </c>
      <c r="L39" s="27">
        <v>290</v>
      </c>
      <c r="M39" s="27">
        <v>306</v>
      </c>
      <c r="N39" s="30" t="s">
        <v>0</v>
      </c>
      <c r="O39" s="30" t="s">
        <v>0</v>
      </c>
      <c r="P39" s="31"/>
    </row>
    <row r="40" spans="1:16" s="18" customFormat="1" x14ac:dyDescent="0.2">
      <c r="A40" s="100"/>
      <c r="B40" s="101" t="s">
        <v>40</v>
      </c>
      <c r="C40" s="102" t="s">
        <v>0</v>
      </c>
      <c r="D40" s="102" t="s">
        <v>0</v>
      </c>
      <c r="E40" s="103">
        <f>E4+E9+E21+E29+E31+E36+E39</f>
        <v>10469</v>
      </c>
      <c r="F40" s="103">
        <f t="shared" ref="F40:M40" si="6">F4+F9+F21+F29+F31+F36+F39</f>
        <v>9720</v>
      </c>
      <c r="G40" s="103">
        <f t="shared" si="6"/>
        <v>15855</v>
      </c>
      <c r="H40" s="104">
        <f t="shared" si="6"/>
        <v>9854</v>
      </c>
      <c r="I40" s="103">
        <f t="shared" si="6"/>
        <v>13843</v>
      </c>
      <c r="J40" s="105">
        <f t="shared" si="6"/>
        <v>13843</v>
      </c>
      <c r="K40" s="103">
        <f t="shared" si="6"/>
        <v>11176</v>
      </c>
      <c r="L40" s="103">
        <f t="shared" si="6"/>
        <v>11779</v>
      </c>
      <c r="M40" s="103">
        <f t="shared" si="6"/>
        <v>12415.45</v>
      </c>
      <c r="N40" s="106" t="s">
        <v>0</v>
      </c>
      <c r="O40" s="106" t="s">
        <v>0</v>
      </c>
    </row>
    <row r="41" spans="1:16" s="18" customFormat="1" x14ac:dyDescent="0.2">
      <c r="C41" s="107"/>
      <c r="D41" s="107"/>
      <c r="N41" s="107"/>
      <c r="O41" s="107"/>
    </row>
    <row r="42" spans="1:16" s="18" customFormat="1" x14ac:dyDescent="0.2">
      <c r="C42" s="107"/>
      <c r="D42" s="107"/>
      <c r="N42" s="107"/>
      <c r="O42" s="107"/>
    </row>
    <row r="43" spans="1:16" s="18" customFormat="1" x14ac:dyDescent="0.2">
      <c r="C43" s="107"/>
      <c r="D43" s="107"/>
      <c r="N43" s="107"/>
      <c r="O43" s="107"/>
    </row>
    <row r="44" spans="1:16" s="18" customFormat="1" x14ac:dyDescent="0.2">
      <c r="C44" s="107"/>
      <c r="D44" s="107"/>
      <c r="N44" s="107"/>
      <c r="O44" s="107"/>
    </row>
    <row r="45" spans="1:16" s="18" customFormat="1" x14ac:dyDescent="0.2">
      <c r="C45" s="107"/>
      <c r="D45" s="107"/>
      <c r="N45" s="107"/>
      <c r="O45" s="107"/>
    </row>
    <row r="46" spans="1:16" s="18" customFormat="1" x14ac:dyDescent="0.2">
      <c r="C46" s="107"/>
      <c r="D46" s="107"/>
      <c r="N46" s="107"/>
      <c r="O46" s="107"/>
    </row>
    <row r="47" spans="1:16" s="18" customFormat="1" x14ac:dyDescent="0.2">
      <c r="C47" s="107"/>
      <c r="D47" s="107"/>
      <c r="N47" s="107"/>
      <c r="O47" s="107"/>
    </row>
    <row r="48" spans="1:16" s="18" customFormat="1" x14ac:dyDescent="0.2">
      <c r="C48" s="107"/>
      <c r="D48" s="107"/>
      <c r="N48" s="107"/>
      <c r="O48" s="107"/>
    </row>
    <row r="49" spans="3:15" s="18" customFormat="1" x14ac:dyDescent="0.2">
      <c r="C49" s="107"/>
      <c r="D49" s="107"/>
      <c r="N49" s="107"/>
      <c r="O49" s="107"/>
    </row>
    <row r="50" spans="3:15" s="18" customFormat="1" x14ac:dyDescent="0.2">
      <c r="C50" s="107" t="s">
        <v>0</v>
      </c>
      <c r="D50" s="107" t="s">
        <v>0</v>
      </c>
      <c r="N50" s="107" t="s">
        <v>0</v>
      </c>
      <c r="O50" s="107" t="s">
        <v>0</v>
      </c>
    </row>
    <row r="51" spans="3:15" s="18" customFormat="1" x14ac:dyDescent="0.2">
      <c r="C51" s="107" t="s">
        <v>0</v>
      </c>
      <c r="D51" s="107" t="s">
        <v>0</v>
      </c>
      <c r="N51" s="107" t="s">
        <v>0</v>
      </c>
      <c r="O51" s="107" t="s">
        <v>0</v>
      </c>
    </row>
    <row r="52" spans="3:15" s="18" customFormat="1" x14ac:dyDescent="0.2">
      <c r="C52" s="107" t="s">
        <v>0</v>
      </c>
      <c r="D52" s="107" t="s">
        <v>0</v>
      </c>
      <c r="N52" s="107" t="s">
        <v>0</v>
      </c>
      <c r="O52" s="107" t="s">
        <v>0</v>
      </c>
    </row>
    <row r="53" spans="3:15" s="18" customFormat="1" x14ac:dyDescent="0.2">
      <c r="C53" s="107" t="s">
        <v>0</v>
      </c>
      <c r="D53" s="107" t="s">
        <v>0</v>
      </c>
      <c r="N53" s="107" t="s">
        <v>0</v>
      </c>
      <c r="O53" s="107" t="s">
        <v>0</v>
      </c>
    </row>
    <row r="54" spans="3:15" s="18" customFormat="1" x14ac:dyDescent="0.2">
      <c r="C54" s="107" t="s">
        <v>0</v>
      </c>
      <c r="D54" s="107" t="s">
        <v>0</v>
      </c>
      <c r="N54" s="107" t="s">
        <v>0</v>
      </c>
      <c r="O54" s="107" t="s">
        <v>0</v>
      </c>
    </row>
    <row r="55" spans="3:15" s="18" customFormat="1" x14ac:dyDescent="0.2">
      <c r="C55" s="107" t="s">
        <v>0</v>
      </c>
      <c r="D55" s="107" t="s">
        <v>0</v>
      </c>
      <c r="N55" s="107" t="s">
        <v>0</v>
      </c>
      <c r="O55" s="107" t="s">
        <v>0</v>
      </c>
    </row>
    <row r="56" spans="3:15" s="18" customFormat="1" x14ac:dyDescent="0.2">
      <c r="C56" s="107" t="s">
        <v>0</v>
      </c>
      <c r="D56" s="107" t="s">
        <v>0</v>
      </c>
      <c r="N56" s="107" t="s">
        <v>0</v>
      </c>
      <c r="O56" s="107" t="s">
        <v>0</v>
      </c>
    </row>
    <row r="57" spans="3:15" s="18" customFormat="1" x14ac:dyDescent="0.2">
      <c r="C57" s="107" t="s">
        <v>0</v>
      </c>
      <c r="D57" s="107" t="s">
        <v>0</v>
      </c>
      <c r="N57" s="107" t="s">
        <v>0</v>
      </c>
      <c r="O57" s="107" t="s">
        <v>0</v>
      </c>
    </row>
    <row r="58" spans="3:15" s="18" customFormat="1" x14ac:dyDescent="0.2">
      <c r="C58" s="107" t="s">
        <v>0</v>
      </c>
      <c r="D58" s="107" t="s">
        <v>0</v>
      </c>
      <c r="N58" s="107" t="s">
        <v>0</v>
      </c>
      <c r="O58" s="107" t="s">
        <v>0</v>
      </c>
    </row>
    <row r="59" spans="3:15" s="18" customFormat="1" x14ac:dyDescent="0.2">
      <c r="C59" s="107" t="s">
        <v>0</v>
      </c>
      <c r="D59" s="107" t="s">
        <v>0</v>
      </c>
      <c r="N59" s="107" t="s">
        <v>0</v>
      </c>
      <c r="O59" s="107" t="s">
        <v>0</v>
      </c>
    </row>
    <row r="60" spans="3:15" s="18" customFormat="1" x14ac:dyDescent="0.2">
      <c r="C60" s="107" t="s">
        <v>0</v>
      </c>
      <c r="D60" s="107" t="s">
        <v>0</v>
      </c>
      <c r="N60" s="107" t="s">
        <v>0</v>
      </c>
      <c r="O60" s="107" t="s">
        <v>0</v>
      </c>
    </row>
    <row r="61" spans="3:15" s="18" customFormat="1" x14ac:dyDescent="0.2">
      <c r="C61" s="107" t="s">
        <v>0</v>
      </c>
      <c r="D61" s="107" t="s">
        <v>0</v>
      </c>
      <c r="N61" s="107" t="s">
        <v>0</v>
      </c>
      <c r="O61" s="107" t="s">
        <v>0</v>
      </c>
    </row>
    <row r="62" spans="3:15" s="18" customFormat="1" x14ac:dyDescent="0.2">
      <c r="C62" s="107" t="s">
        <v>0</v>
      </c>
      <c r="D62" s="107" t="s">
        <v>0</v>
      </c>
      <c r="N62" s="107" t="s">
        <v>0</v>
      </c>
      <c r="O62" s="107" t="s">
        <v>0</v>
      </c>
    </row>
    <row r="63" spans="3:15" s="18" customFormat="1" x14ac:dyDescent="0.2">
      <c r="C63" s="107" t="s">
        <v>0</v>
      </c>
      <c r="D63" s="107" t="s">
        <v>0</v>
      </c>
      <c r="N63" s="107" t="s">
        <v>0</v>
      </c>
      <c r="O63" s="107" t="s">
        <v>0</v>
      </c>
    </row>
    <row r="64" spans="3:15" s="18" customFormat="1" x14ac:dyDescent="0.2">
      <c r="C64" s="107" t="s">
        <v>0</v>
      </c>
      <c r="D64" s="107" t="s">
        <v>0</v>
      </c>
      <c r="N64" s="107" t="s">
        <v>0</v>
      </c>
      <c r="O64" s="107" t="s">
        <v>0</v>
      </c>
    </row>
    <row r="65" spans="3:15" s="18" customFormat="1" x14ac:dyDescent="0.2">
      <c r="C65" s="107" t="s">
        <v>0</v>
      </c>
      <c r="D65" s="107" t="s">
        <v>0</v>
      </c>
      <c r="N65" s="107" t="s">
        <v>0</v>
      </c>
      <c r="O65" s="107" t="s">
        <v>0</v>
      </c>
    </row>
    <row r="66" spans="3:15" s="18" customFormat="1" x14ac:dyDescent="0.2">
      <c r="C66" s="107" t="s">
        <v>0</v>
      </c>
      <c r="D66" s="107" t="s">
        <v>0</v>
      </c>
      <c r="N66" s="107" t="s">
        <v>0</v>
      </c>
      <c r="O66" s="107" t="s">
        <v>0</v>
      </c>
    </row>
    <row r="67" spans="3:15" s="18" customFormat="1" x14ac:dyDescent="0.2">
      <c r="C67" s="107" t="s">
        <v>0</v>
      </c>
      <c r="D67" s="107" t="s">
        <v>0</v>
      </c>
      <c r="N67" s="107" t="s">
        <v>0</v>
      </c>
      <c r="O67" s="107" t="s">
        <v>0</v>
      </c>
    </row>
    <row r="68" spans="3:15" s="18" customFormat="1" x14ac:dyDescent="0.2">
      <c r="C68" s="107" t="s">
        <v>0</v>
      </c>
      <c r="D68" s="107" t="s">
        <v>0</v>
      </c>
      <c r="N68" s="107" t="s">
        <v>0</v>
      </c>
      <c r="O68" s="107" t="s">
        <v>0</v>
      </c>
    </row>
    <row r="69" spans="3:15" s="18" customFormat="1" x14ac:dyDescent="0.2">
      <c r="C69" s="107" t="s">
        <v>0</v>
      </c>
      <c r="D69" s="107" t="s">
        <v>0</v>
      </c>
      <c r="N69" s="107" t="s">
        <v>0</v>
      </c>
      <c r="O69" s="107" t="s">
        <v>0</v>
      </c>
    </row>
    <row r="70" spans="3:15" s="18" customFormat="1" x14ac:dyDescent="0.2">
      <c r="C70" s="107" t="s">
        <v>0</v>
      </c>
      <c r="D70" s="107" t="s">
        <v>0</v>
      </c>
      <c r="N70" s="107" t="s">
        <v>0</v>
      </c>
      <c r="O70" s="107" t="s">
        <v>0</v>
      </c>
    </row>
    <row r="71" spans="3:15" s="18" customFormat="1" x14ac:dyDescent="0.2">
      <c r="C71" s="107" t="s">
        <v>0</v>
      </c>
      <c r="D71" s="107" t="s">
        <v>0</v>
      </c>
      <c r="N71" s="107" t="s">
        <v>0</v>
      </c>
      <c r="O71" s="107" t="s">
        <v>0</v>
      </c>
    </row>
    <row r="72" spans="3:15" s="18" customFormat="1" x14ac:dyDescent="0.2">
      <c r="C72" s="107" t="s">
        <v>0</v>
      </c>
      <c r="D72" s="107" t="s">
        <v>0</v>
      </c>
      <c r="N72" s="107" t="s">
        <v>0</v>
      </c>
      <c r="O72" s="107" t="s">
        <v>0</v>
      </c>
    </row>
    <row r="73" spans="3:15" s="18" customFormat="1" x14ac:dyDescent="0.2">
      <c r="C73" s="107" t="s">
        <v>0</v>
      </c>
      <c r="D73" s="107" t="s">
        <v>0</v>
      </c>
      <c r="N73" s="107" t="s">
        <v>0</v>
      </c>
      <c r="O73" s="107" t="s">
        <v>0</v>
      </c>
    </row>
    <row r="74" spans="3:15" s="18" customFormat="1" x14ac:dyDescent="0.2">
      <c r="C74" s="107" t="s">
        <v>0</v>
      </c>
      <c r="D74" s="107" t="s">
        <v>0</v>
      </c>
      <c r="N74" s="107" t="s">
        <v>0</v>
      </c>
      <c r="O74" s="107" t="s">
        <v>0</v>
      </c>
    </row>
    <row r="75" spans="3:15" s="18" customFormat="1" x14ac:dyDescent="0.2">
      <c r="C75" s="107" t="s">
        <v>0</v>
      </c>
      <c r="D75" s="107" t="s">
        <v>0</v>
      </c>
      <c r="N75" s="107" t="s">
        <v>0</v>
      </c>
      <c r="O75" s="107" t="s">
        <v>0</v>
      </c>
    </row>
    <row r="76" spans="3:15" s="18" customFormat="1" x14ac:dyDescent="0.2">
      <c r="C76" s="107" t="s">
        <v>0</v>
      </c>
      <c r="D76" s="107" t="s">
        <v>0</v>
      </c>
      <c r="N76" s="107" t="s">
        <v>0</v>
      </c>
      <c r="O76" s="107" t="s">
        <v>0</v>
      </c>
    </row>
    <row r="77" spans="3:15" s="18" customFormat="1" x14ac:dyDescent="0.2">
      <c r="C77" s="107" t="s">
        <v>0</v>
      </c>
      <c r="D77" s="107" t="s">
        <v>0</v>
      </c>
      <c r="N77" s="107" t="s">
        <v>0</v>
      </c>
      <c r="O77" s="107" t="s">
        <v>0</v>
      </c>
    </row>
    <row r="78" spans="3:15" s="18" customFormat="1" x14ac:dyDescent="0.2">
      <c r="C78" s="107" t="s">
        <v>0</v>
      </c>
      <c r="D78" s="107" t="s">
        <v>0</v>
      </c>
      <c r="N78" s="107" t="s">
        <v>0</v>
      </c>
      <c r="O78" s="107" t="s">
        <v>0</v>
      </c>
    </row>
    <row r="79" spans="3:15" s="18" customFormat="1" x14ac:dyDescent="0.2">
      <c r="C79" s="107" t="s">
        <v>0</v>
      </c>
      <c r="D79" s="107" t="s">
        <v>0</v>
      </c>
      <c r="N79" s="107" t="s">
        <v>0</v>
      </c>
      <c r="O79" s="107" t="s">
        <v>0</v>
      </c>
    </row>
    <row r="80" spans="3:15" s="18" customFormat="1" x14ac:dyDescent="0.2">
      <c r="C80" s="107" t="s">
        <v>0</v>
      </c>
      <c r="D80" s="107" t="s">
        <v>0</v>
      </c>
      <c r="N80" s="107" t="s">
        <v>0</v>
      </c>
      <c r="O80" s="107" t="s">
        <v>0</v>
      </c>
    </row>
    <row r="81" spans="3:15" s="18" customFormat="1" x14ac:dyDescent="0.2">
      <c r="C81" s="107" t="s">
        <v>0</v>
      </c>
      <c r="D81" s="107" t="s">
        <v>0</v>
      </c>
      <c r="N81" s="107" t="s">
        <v>0</v>
      </c>
      <c r="O81" s="107" t="s">
        <v>0</v>
      </c>
    </row>
    <row r="82" spans="3:15" s="18" customFormat="1" x14ac:dyDescent="0.2">
      <c r="C82" s="107" t="s">
        <v>0</v>
      </c>
      <c r="D82" s="107" t="s">
        <v>0</v>
      </c>
      <c r="N82" s="107" t="s">
        <v>0</v>
      </c>
      <c r="O82" s="107" t="s">
        <v>0</v>
      </c>
    </row>
    <row r="83" spans="3:15" s="18" customFormat="1" x14ac:dyDescent="0.2">
      <c r="C83" s="107" t="s">
        <v>0</v>
      </c>
      <c r="D83" s="107" t="s">
        <v>0</v>
      </c>
      <c r="N83" s="107" t="s">
        <v>0</v>
      </c>
      <c r="O83" s="107" t="s">
        <v>0</v>
      </c>
    </row>
    <row r="84" spans="3:15" s="18" customFormat="1" x14ac:dyDescent="0.2">
      <c r="C84" s="107" t="s">
        <v>0</v>
      </c>
      <c r="D84" s="107" t="s">
        <v>0</v>
      </c>
      <c r="N84" s="107" t="s">
        <v>0</v>
      </c>
      <c r="O84" s="107" t="s">
        <v>0</v>
      </c>
    </row>
    <row r="85" spans="3:15" s="18" customFormat="1" x14ac:dyDescent="0.2">
      <c r="C85" s="107" t="s">
        <v>0</v>
      </c>
      <c r="D85" s="107" t="s">
        <v>0</v>
      </c>
      <c r="N85" s="107" t="s">
        <v>0</v>
      </c>
      <c r="O85" s="107" t="s">
        <v>0</v>
      </c>
    </row>
    <row r="86" spans="3:15" s="18" customFormat="1" x14ac:dyDescent="0.2">
      <c r="C86" s="107" t="s">
        <v>0</v>
      </c>
      <c r="D86" s="107" t="s">
        <v>0</v>
      </c>
      <c r="N86" s="107" t="s">
        <v>0</v>
      </c>
      <c r="O86" s="107" t="s">
        <v>0</v>
      </c>
    </row>
    <row r="87" spans="3:15" s="18" customFormat="1" x14ac:dyDescent="0.2">
      <c r="C87" s="107" t="s">
        <v>0</v>
      </c>
      <c r="D87" s="107" t="s">
        <v>0</v>
      </c>
      <c r="N87" s="107" t="s">
        <v>0</v>
      </c>
      <c r="O87" s="107" t="s">
        <v>0</v>
      </c>
    </row>
    <row r="88" spans="3:15" s="18" customFormat="1" x14ac:dyDescent="0.2">
      <c r="C88" s="107" t="s">
        <v>0</v>
      </c>
      <c r="D88" s="107" t="s">
        <v>0</v>
      </c>
      <c r="N88" s="107" t="s">
        <v>0</v>
      </c>
      <c r="O88" s="107" t="s">
        <v>0</v>
      </c>
    </row>
    <row r="89" spans="3:15" s="18" customFormat="1" x14ac:dyDescent="0.2">
      <c r="C89" s="107" t="s">
        <v>0</v>
      </c>
      <c r="D89" s="107" t="s">
        <v>0</v>
      </c>
      <c r="N89" s="107" t="s">
        <v>0</v>
      </c>
      <c r="O89" s="107" t="s">
        <v>0</v>
      </c>
    </row>
    <row r="90" spans="3:15" s="18" customFormat="1" x14ac:dyDescent="0.2">
      <c r="C90" s="107" t="s">
        <v>0</v>
      </c>
      <c r="D90" s="107" t="s">
        <v>0</v>
      </c>
      <c r="N90" s="107" t="s">
        <v>0</v>
      </c>
      <c r="O90" s="107" t="s">
        <v>0</v>
      </c>
    </row>
    <row r="91" spans="3:15" s="18" customFormat="1" x14ac:dyDescent="0.2">
      <c r="C91" s="107" t="s">
        <v>0</v>
      </c>
      <c r="D91" s="107" t="s">
        <v>0</v>
      </c>
      <c r="N91" s="107" t="s">
        <v>0</v>
      </c>
      <c r="O91" s="107" t="s">
        <v>0</v>
      </c>
    </row>
    <row r="92" spans="3:15" s="18" customFormat="1" x14ac:dyDescent="0.2">
      <c r="C92" s="107" t="s">
        <v>0</v>
      </c>
      <c r="D92" s="107" t="s">
        <v>0</v>
      </c>
      <c r="N92" s="107" t="s">
        <v>0</v>
      </c>
      <c r="O92" s="107" t="s">
        <v>0</v>
      </c>
    </row>
    <row r="93" spans="3:15" s="18" customFormat="1" x14ac:dyDescent="0.2">
      <c r="C93" s="107" t="s">
        <v>0</v>
      </c>
      <c r="D93" s="107" t="s">
        <v>0</v>
      </c>
      <c r="N93" s="107" t="s">
        <v>0</v>
      </c>
      <c r="O93" s="107" t="s">
        <v>0</v>
      </c>
    </row>
    <row r="94" spans="3:15" s="18" customFormat="1" x14ac:dyDescent="0.2">
      <c r="C94" s="107" t="s">
        <v>0</v>
      </c>
      <c r="D94" s="107" t="s">
        <v>0</v>
      </c>
      <c r="N94" s="107" t="s">
        <v>0</v>
      </c>
      <c r="O94" s="107" t="s">
        <v>0</v>
      </c>
    </row>
    <row r="95" spans="3:15" s="18" customFormat="1" x14ac:dyDescent="0.2">
      <c r="C95" s="107" t="s">
        <v>0</v>
      </c>
      <c r="D95" s="107" t="s">
        <v>0</v>
      </c>
      <c r="N95" s="107" t="s">
        <v>0</v>
      </c>
      <c r="O95" s="107" t="s">
        <v>0</v>
      </c>
    </row>
    <row r="96" spans="3:15" s="18" customFormat="1" x14ac:dyDescent="0.2">
      <c r="C96" s="107" t="s">
        <v>0</v>
      </c>
      <c r="D96" s="107" t="s">
        <v>0</v>
      </c>
      <c r="N96" s="107" t="s">
        <v>0</v>
      </c>
      <c r="O96" s="107" t="s">
        <v>0</v>
      </c>
    </row>
    <row r="97" spans="3:15" s="18" customFormat="1" x14ac:dyDescent="0.2">
      <c r="C97" s="107" t="s">
        <v>0</v>
      </c>
      <c r="D97" s="107" t="s">
        <v>0</v>
      </c>
      <c r="N97" s="107" t="s">
        <v>0</v>
      </c>
      <c r="O97" s="107" t="s">
        <v>0</v>
      </c>
    </row>
    <row r="98" spans="3:15" s="18" customFormat="1" x14ac:dyDescent="0.2">
      <c r="C98" s="107" t="s">
        <v>0</v>
      </c>
      <c r="D98" s="107" t="s">
        <v>0</v>
      </c>
      <c r="N98" s="107" t="s">
        <v>0</v>
      </c>
      <c r="O98" s="107" t="s">
        <v>0</v>
      </c>
    </row>
    <row r="99" spans="3:15" s="18" customFormat="1" x14ac:dyDescent="0.2">
      <c r="C99" s="107" t="s">
        <v>0</v>
      </c>
      <c r="D99" s="107" t="s">
        <v>0</v>
      </c>
      <c r="N99" s="107" t="s">
        <v>0</v>
      </c>
      <c r="O99" s="107" t="s">
        <v>0</v>
      </c>
    </row>
    <row r="100" spans="3:15" s="18" customFormat="1" x14ac:dyDescent="0.2">
      <c r="C100" s="107" t="s">
        <v>0</v>
      </c>
      <c r="D100" s="107" t="s">
        <v>0</v>
      </c>
      <c r="N100" s="107" t="s">
        <v>0</v>
      </c>
      <c r="O100" s="107" t="s">
        <v>0</v>
      </c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7" width="7.7109375" style="108" customWidth="1"/>
    <col min="8" max="9" width="10.140625" style="108" customWidth="1"/>
    <col min="10" max="13" width="7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123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270998</v>
      </c>
      <c r="F4" s="27">
        <f t="shared" ref="F4:M4" si="0">F5+F8+F47</f>
        <v>324927</v>
      </c>
      <c r="G4" s="27">
        <f t="shared" si="0"/>
        <v>313908</v>
      </c>
      <c r="H4" s="28">
        <f t="shared" si="0"/>
        <v>310696</v>
      </c>
      <c r="I4" s="27">
        <f t="shared" si="0"/>
        <v>329626</v>
      </c>
      <c r="J4" s="29">
        <f t="shared" si="0"/>
        <v>325521</v>
      </c>
      <c r="K4" s="27">
        <f t="shared" si="0"/>
        <v>350541</v>
      </c>
      <c r="L4" s="27">
        <f t="shared" si="0"/>
        <v>409348</v>
      </c>
      <c r="M4" s="27">
        <f t="shared" si="0"/>
        <v>428043.24300000002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122672</v>
      </c>
      <c r="F5" s="59">
        <f t="shared" ref="F5:M5" si="1">SUM(F6:F7)</f>
        <v>144014</v>
      </c>
      <c r="G5" s="59">
        <f t="shared" si="1"/>
        <v>159292</v>
      </c>
      <c r="H5" s="60">
        <f t="shared" si="1"/>
        <v>199919</v>
      </c>
      <c r="I5" s="59">
        <f t="shared" si="1"/>
        <v>188565</v>
      </c>
      <c r="J5" s="61">
        <f t="shared" si="1"/>
        <v>177177</v>
      </c>
      <c r="K5" s="59">
        <f t="shared" si="1"/>
        <v>232801</v>
      </c>
      <c r="L5" s="59">
        <f t="shared" si="1"/>
        <v>280695</v>
      </c>
      <c r="M5" s="59">
        <f t="shared" si="1"/>
        <v>300804.85800000001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104105</v>
      </c>
      <c r="F6" s="36">
        <v>121885</v>
      </c>
      <c r="G6" s="36">
        <v>159292</v>
      </c>
      <c r="H6" s="37">
        <v>177289</v>
      </c>
      <c r="I6" s="36">
        <v>164146</v>
      </c>
      <c r="J6" s="38">
        <v>153124</v>
      </c>
      <c r="K6" s="36">
        <v>208489</v>
      </c>
      <c r="L6" s="36">
        <v>253678</v>
      </c>
      <c r="M6" s="36">
        <v>272355.20500000002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18567</v>
      </c>
      <c r="F7" s="51">
        <v>22129</v>
      </c>
      <c r="G7" s="51">
        <v>0</v>
      </c>
      <c r="H7" s="52">
        <v>22630</v>
      </c>
      <c r="I7" s="51">
        <v>24419</v>
      </c>
      <c r="J7" s="53">
        <v>24053</v>
      </c>
      <c r="K7" s="51">
        <v>24312</v>
      </c>
      <c r="L7" s="51">
        <v>27017</v>
      </c>
      <c r="M7" s="51">
        <v>28449.652999999998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148179</v>
      </c>
      <c r="F8" s="59">
        <f t="shared" ref="F8:M8" si="2">SUM(F9:F46)</f>
        <v>180812</v>
      </c>
      <c r="G8" s="59">
        <f t="shared" si="2"/>
        <v>154244</v>
      </c>
      <c r="H8" s="60">
        <f t="shared" si="2"/>
        <v>110777</v>
      </c>
      <c r="I8" s="59">
        <f t="shared" si="2"/>
        <v>141061</v>
      </c>
      <c r="J8" s="61">
        <f t="shared" si="2"/>
        <v>148344</v>
      </c>
      <c r="K8" s="59">
        <f t="shared" si="2"/>
        <v>117740</v>
      </c>
      <c r="L8" s="59">
        <f t="shared" si="2"/>
        <v>128653</v>
      </c>
      <c r="M8" s="59">
        <f t="shared" si="2"/>
        <v>127238.38500000002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10824</v>
      </c>
      <c r="F9" s="36">
        <v>5049</v>
      </c>
      <c r="G9" s="36">
        <v>6226</v>
      </c>
      <c r="H9" s="37">
        <v>79</v>
      </c>
      <c r="I9" s="36">
        <v>240</v>
      </c>
      <c r="J9" s="38">
        <v>5242</v>
      </c>
      <c r="K9" s="36">
        <v>80</v>
      </c>
      <c r="L9" s="36">
        <v>80</v>
      </c>
      <c r="M9" s="36">
        <v>84.24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4653</v>
      </c>
      <c r="F10" s="44">
        <v>8781</v>
      </c>
      <c r="G10" s="44">
        <v>5084</v>
      </c>
      <c r="H10" s="45">
        <v>4679</v>
      </c>
      <c r="I10" s="44">
        <v>2712</v>
      </c>
      <c r="J10" s="46">
        <v>2326</v>
      </c>
      <c r="K10" s="44">
        <v>6488</v>
      </c>
      <c r="L10" s="44">
        <v>4981</v>
      </c>
      <c r="M10" s="44">
        <v>5400.2209999999995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2615</v>
      </c>
      <c r="F11" s="44">
        <v>13825</v>
      </c>
      <c r="G11" s="44">
        <v>7025</v>
      </c>
      <c r="H11" s="45">
        <v>3569</v>
      </c>
      <c r="I11" s="44">
        <v>7780</v>
      </c>
      <c r="J11" s="46">
        <v>10456</v>
      </c>
      <c r="K11" s="44">
        <v>3167</v>
      </c>
      <c r="L11" s="44">
        <v>3637</v>
      </c>
      <c r="M11" s="44">
        <v>4106.0769999999993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2570</v>
      </c>
      <c r="F12" s="44">
        <v>3506</v>
      </c>
      <c r="G12" s="44">
        <v>3197</v>
      </c>
      <c r="H12" s="45">
        <v>2338</v>
      </c>
      <c r="I12" s="44">
        <v>3761</v>
      </c>
      <c r="J12" s="46">
        <v>3655</v>
      </c>
      <c r="K12" s="44">
        <v>2369</v>
      </c>
      <c r="L12" s="44">
        <v>2315</v>
      </c>
      <c r="M12" s="44">
        <v>2637.6950000000002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139</v>
      </c>
      <c r="F13" s="44">
        <v>103</v>
      </c>
      <c r="G13" s="44">
        <v>196</v>
      </c>
      <c r="H13" s="45">
        <v>10</v>
      </c>
      <c r="I13" s="44">
        <v>225</v>
      </c>
      <c r="J13" s="46">
        <v>236</v>
      </c>
      <c r="K13" s="44">
        <v>17</v>
      </c>
      <c r="L13" s="44">
        <v>17</v>
      </c>
      <c r="M13" s="44">
        <v>17.901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3801</v>
      </c>
      <c r="F14" s="44">
        <v>2894</v>
      </c>
      <c r="G14" s="44">
        <v>2957</v>
      </c>
      <c r="H14" s="45">
        <v>3792</v>
      </c>
      <c r="I14" s="44">
        <v>3175</v>
      </c>
      <c r="J14" s="46">
        <v>3089</v>
      </c>
      <c r="K14" s="44">
        <v>3183</v>
      </c>
      <c r="L14" s="44">
        <v>3901</v>
      </c>
      <c r="M14" s="44">
        <v>4057.4560000000001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2699</v>
      </c>
      <c r="F15" s="44">
        <v>2728</v>
      </c>
      <c r="G15" s="44">
        <v>3174</v>
      </c>
      <c r="H15" s="45">
        <v>4886</v>
      </c>
      <c r="I15" s="44">
        <v>2280</v>
      </c>
      <c r="J15" s="46">
        <v>2835</v>
      </c>
      <c r="K15" s="44">
        <v>5351</v>
      </c>
      <c r="L15" s="44">
        <v>5175</v>
      </c>
      <c r="M15" s="44">
        <v>5576.351999999999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9286</v>
      </c>
      <c r="F16" s="44">
        <v>11308</v>
      </c>
      <c r="G16" s="44">
        <v>9986</v>
      </c>
      <c r="H16" s="45">
        <v>13325</v>
      </c>
      <c r="I16" s="44">
        <v>10810</v>
      </c>
      <c r="J16" s="46">
        <v>9288</v>
      </c>
      <c r="K16" s="44">
        <v>15505</v>
      </c>
      <c r="L16" s="44">
        <v>16948</v>
      </c>
      <c r="M16" s="44">
        <v>16088.721000000001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1662</v>
      </c>
      <c r="F17" s="44">
        <v>407</v>
      </c>
      <c r="G17" s="44">
        <v>294</v>
      </c>
      <c r="H17" s="45">
        <v>0</v>
      </c>
      <c r="I17" s="44">
        <v>341</v>
      </c>
      <c r="J17" s="46">
        <v>328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10</v>
      </c>
      <c r="F21" s="44">
        <v>0</v>
      </c>
      <c r="G21" s="44">
        <v>244</v>
      </c>
      <c r="H21" s="45">
        <v>0</v>
      </c>
      <c r="I21" s="44">
        <v>90</v>
      </c>
      <c r="J21" s="46">
        <v>90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40993</v>
      </c>
      <c r="F22" s="44">
        <v>78653</v>
      </c>
      <c r="G22" s="44">
        <v>60566</v>
      </c>
      <c r="H22" s="45">
        <v>28542</v>
      </c>
      <c r="I22" s="44">
        <v>55654</v>
      </c>
      <c r="J22" s="46">
        <v>51713</v>
      </c>
      <c r="K22" s="44">
        <v>31535</v>
      </c>
      <c r="L22" s="44">
        <v>30449</v>
      </c>
      <c r="M22" s="44">
        <v>30601.942000000003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1147</v>
      </c>
      <c r="F23" s="44">
        <v>1762</v>
      </c>
      <c r="G23" s="44">
        <v>1036</v>
      </c>
      <c r="H23" s="45">
        <v>756</v>
      </c>
      <c r="I23" s="44">
        <v>1246</v>
      </c>
      <c r="J23" s="46">
        <v>1281</v>
      </c>
      <c r="K23" s="44">
        <v>1242</v>
      </c>
      <c r="L23" s="44">
        <v>841</v>
      </c>
      <c r="M23" s="44">
        <v>886.66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32</v>
      </c>
      <c r="F24" s="44">
        <v>89</v>
      </c>
      <c r="G24" s="44">
        <v>63</v>
      </c>
      <c r="H24" s="45">
        <v>98</v>
      </c>
      <c r="I24" s="44">
        <v>82</v>
      </c>
      <c r="J24" s="46">
        <v>80</v>
      </c>
      <c r="K24" s="44">
        <v>95</v>
      </c>
      <c r="L24" s="44">
        <v>100</v>
      </c>
      <c r="M24" s="44">
        <v>105.91499999999999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2725</v>
      </c>
      <c r="J25" s="46">
        <v>3883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2373</v>
      </c>
      <c r="J27" s="46">
        <v>2322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582</v>
      </c>
      <c r="F29" s="44">
        <v>635</v>
      </c>
      <c r="G29" s="44">
        <v>541</v>
      </c>
      <c r="H29" s="45">
        <v>595</v>
      </c>
      <c r="I29" s="44">
        <v>339</v>
      </c>
      <c r="J29" s="46">
        <v>338</v>
      </c>
      <c r="K29" s="44">
        <v>368</v>
      </c>
      <c r="L29" s="44">
        <v>468</v>
      </c>
      <c r="M29" s="44">
        <v>492.59199999999998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17</v>
      </c>
      <c r="F30" s="44">
        <v>35</v>
      </c>
      <c r="G30" s="44">
        <v>51</v>
      </c>
      <c r="H30" s="45">
        <v>1479</v>
      </c>
      <c r="I30" s="44">
        <v>10</v>
      </c>
      <c r="J30" s="46">
        <v>10</v>
      </c>
      <c r="K30" s="44">
        <v>1452</v>
      </c>
      <c r="L30" s="44">
        <v>1466</v>
      </c>
      <c r="M30" s="44">
        <v>1543.875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11754</v>
      </c>
      <c r="F31" s="44">
        <v>1730</v>
      </c>
      <c r="G31" s="44">
        <v>1740</v>
      </c>
      <c r="H31" s="45">
        <v>7286</v>
      </c>
      <c r="I31" s="44">
        <v>1800</v>
      </c>
      <c r="J31" s="46">
        <v>2012</v>
      </c>
      <c r="K31" s="44">
        <v>7714</v>
      </c>
      <c r="L31" s="44">
        <v>10402</v>
      </c>
      <c r="M31" s="44">
        <v>8508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100</v>
      </c>
      <c r="F32" s="44">
        <v>130</v>
      </c>
      <c r="G32" s="44">
        <v>122</v>
      </c>
      <c r="H32" s="45">
        <v>0</v>
      </c>
      <c r="I32" s="44">
        <v>3951</v>
      </c>
      <c r="J32" s="46">
        <v>3483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4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18</v>
      </c>
      <c r="G36" s="44">
        <v>153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24745</v>
      </c>
      <c r="F37" s="44">
        <v>7454</v>
      </c>
      <c r="G37" s="44">
        <v>8180</v>
      </c>
      <c r="H37" s="45">
        <v>3565</v>
      </c>
      <c r="I37" s="44">
        <v>2942</v>
      </c>
      <c r="J37" s="46">
        <v>1948</v>
      </c>
      <c r="K37" s="44">
        <v>4446</v>
      </c>
      <c r="L37" s="44">
        <v>5257</v>
      </c>
      <c r="M37" s="44">
        <v>5483.2950000000001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2864</v>
      </c>
      <c r="F38" s="44">
        <v>4536</v>
      </c>
      <c r="G38" s="44">
        <v>3810</v>
      </c>
      <c r="H38" s="45">
        <v>3232</v>
      </c>
      <c r="I38" s="44">
        <v>3969</v>
      </c>
      <c r="J38" s="46">
        <v>4144</v>
      </c>
      <c r="K38" s="44">
        <v>3359</v>
      </c>
      <c r="L38" s="44">
        <v>3490</v>
      </c>
      <c r="M38" s="44">
        <v>3662.0659999999998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2147</v>
      </c>
      <c r="F39" s="44">
        <v>2821</v>
      </c>
      <c r="G39" s="44">
        <v>3712</v>
      </c>
      <c r="H39" s="45">
        <v>798</v>
      </c>
      <c r="I39" s="44">
        <v>1829</v>
      </c>
      <c r="J39" s="46">
        <v>4146</v>
      </c>
      <c r="K39" s="44">
        <v>865</v>
      </c>
      <c r="L39" s="44">
        <v>833</v>
      </c>
      <c r="M39" s="44">
        <v>876.93100000000004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7133</v>
      </c>
      <c r="F40" s="44">
        <v>10892</v>
      </c>
      <c r="G40" s="44">
        <v>8891</v>
      </c>
      <c r="H40" s="45">
        <v>5814</v>
      </c>
      <c r="I40" s="44">
        <v>7862</v>
      </c>
      <c r="J40" s="46">
        <v>7841</v>
      </c>
      <c r="K40" s="44">
        <v>5909</v>
      </c>
      <c r="L40" s="44">
        <v>13147</v>
      </c>
      <c r="M40" s="44">
        <v>13721.974999999999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3192</v>
      </c>
      <c r="F41" s="44">
        <v>2842</v>
      </c>
      <c r="G41" s="44">
        <v>5430</v>
      </c>
      <c r="H41" s="45">
        <v>1559</v>
      </c>
      <c r="I41" s="44">
        <v>6185</v>
      </c>
      <c r="J41" s="46">
        <v>6563</v>
      </c>
      <c r="K41" s="44">
        <v>1537</v>
      </c>
      <c r="L41" s="44">
        <v>1610</v>
      </c>
      <c r="M41" s="44">
        <v>1479.4449999999999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12120</v>
      </c>
      <c r="F42" s="44">
        <v>16941</v>
      </c>
      <c r="G42" s="44">
        <v>20119</v>
      </c>
      <c r="H42" s="45">
        <v>14466</v>
      </c>
      <c r="I42" s="44">
        <v>15597</v>
      </c>
      <c r="J42" s="46">
        <v>16570</v>
      </c>
      <c r="K42" s="44">
        <v>15164</v>
      </c>
      <c r="L42" s="44">
        <v>15672</v>
      </c>
      <c r="M42" s="44">
        <v>14601.375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649</v>
      </c>
      <c r="F43" s="44">
        <v>755</v>
      </c>
      <c r="G43" s="44">
        <v>236</v>
      </c>
      <c r="H43" s="45">
        <v>4145</v>
      </c>
      <c r="I43" s="44">
        <v>720</v>
      </c>
      <c r="J43" s="46">
        <v>771</v>
      </c>
      <c r="K43" s="44">
        <v>1873</v>
      </c>
      <c r="L43" s="44">
        <v>1908</v>
      </c>
      <c r="M43" s="44">
        <v>1809.145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81</v>
      </c>
      <c r="F44" s="44">
        <v>615</v>
      </c>
      <c r="G44" s="44">
        <v>695</v>
      </c>
      <c r="H44" s="45">
        <v>3513</v>
      </c>
      <c r="I44" s="44">
        <v>1969</v>
      </c>
      <c r="J44" s="46">
        <v>1903</v>
      </c>
      <c r="K44" s="44">
        <v>3049</v>
      </c>
      <c r="L44" s="44">
        <v>3474</v>
      </c>
      <c r="M44" s="44">
        <v>2923.0749999999998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2364</v>
      </c>
      <c r="F45" s="44">
        <v>2299</v>
      </c>
      <c r="G45" s="44">
        <v>516</v>
      </c>
      <c r="H45" s="45">
        <v>2251</v>
      </c>
      <c r="I45" s="44">
        <v>311</v>
      </c>
      <c r="J45" s="46">
        <v>1707</v>
      </c>
      <c r="K45" s="44">
        <v>2972</v>
      </c>
      <c r="L45" s="44">
        <v>2482</v>
      </c>
      <c r="M45" s="44">
        <v>2573.431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83</v>
      </c>
      <c r="J46" s="53">
        <v>84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147</v>
      </c>
      <c r="F47" s="59">
        <f t="shared" ref="F47:M47" si="3">SUM(F48:F49)</f>
        <v>101</v>
      </c>
      <c r="G47" s="59">
        <f t="shared" si="3"/>
        <v>372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147</v>
      </c>
      <c r="F48" s="36">
        <v>101</v>
      </c>
      <c r="G48" s="36">
        <v>372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65855</v>
      </c>
      <c r="F51" s="27">
        <f t="shared" ref="F51:M51" si="4">F52+F59+F62+F63+F64+F72+F73</f>
        <v>59729</v>
      </c>
      <c r="G51" s="27">
        <f t="shared" si="4"/>
        <v>25585</v>
      </c>
      <c r="H51" s="28">
        <f t="shared" si="4"/>
        <v>25111</v>
      </c>
      <c r="I51" s="27">
        <f t="shared" si="4"/>
        <v>42429</v>
      </c>
      <c r="J51" s="29">
        <f t="shared" si="4"/>
        <v>42476</v>
      </c>
      <c r="K51" s="27">
        <f t="shared" si="4"/>
        <v>39486</v>
      </c>
      <c r="L51" s="27">
        <f t="shared" si="4"/>
        <v>36751</v>
      </c>
      <c r="M51" s="27">
        <f t="shared" si="4"/>
        <v>37799.5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44747</v>
      </c>
      <c r="F52" s="36">
        <f t="shared" ref="F52:M52" si="5">F53+F56</f>
        <v>10200</v>
      </c>
      <c r="G52" s="36">
        <f t="shared" si="5"/>
        <v>1730</v>
      </c>
      <c r="H52" s="37">
        <f t="shared" si="5"/>
        <v>2000</v>
      </c>
      <c r="I52" s="36">
        <f t="shared" si="5"/>
        <v>13104</v>
      </c>
      <c r="J52" s="38">
        <f t="shared" si="5"/>
        <v>13104</v>
      </c>
      <c r="K52" s="36">
        <f t="shared" si="5"/>
        <v>7000</v>
      </c>
      <c r="L52" s="36">
        <f t="shared" si="5"/>
        <v>8000</v>
      </c>
      <c r="M52" s="36">
        <f t="shared" si="5"/>
        <v>9000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9">
        <f>SUM(E57:E58)</f>
        <v>44747</v>
      </c>
      <c r="F56" s="59">
        <f t="shared" ref="F56:M56" si="7">SUM(F57:F58)</f>
        <v>10200</v>
      </c>
      <c r="G56" s="59">
        <f t="shared" si="7"/>
        <v>1730</v>
      </c>
      <c r="H56" s="60">
        <f t="shared" si="7"/>
        <v>2000</v>
      </c>
      <c r="I56" s="59">
        <f t="shared" si="7"/>
        <v>13104</v>
      </c>
      <c r="J56" s="61">
        <f t="shared" si="7"/>
        <v>13104</v>
      </c>
      <c r="K56" s="59">
        <f t="shared" si="7"/>
        <v>7000</v>
      </c>
      <c r="L56" s="59">
        <f t="shared" si="7"/>
        <v>8000</v>
      </c>
      <c r="M56" s="59">
        <f t="shared" si="7"/>
        <v>9000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44747</v>
      </c>
      <c r="F57" s="36">
        <v>10200</v>
      </c>
      <c r="G57" s="36">
        <v>1730</v>
      </c>
      <c r="H57" s="37">
        <v>2000</v>
      </c>
      <c r="I57" s="36">
        <v>13104</v>
      </c>
      <c r="J57" s="38">
        <v>13104</v>
      </c>
      <c r="K57" s="36">
        <v>7000</v>
      </c>
      <c r="L57" s="36">
        <v>8000</v>
      </c>
      <c r="M57" s="36">
        <v>9000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8" t="s">
        <v>0</v>
      </c>
      <c r="E64" s="51">
        <f>E65+E68</f>
        <v>11702</v>
      </c>
      <c r="F64" s="51">
        <f t="shared" ref="F64:M64" si="9">F65+F68</f>
        <v>8284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11702</v>
      </c>
      <c r="F65" s="59">
        <f t="shared" ref="F65:M65" si="10">SUM(F66:F67)</f>
        <v>8284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11702</v>
      </c>
      <c r="F67" s="51">
        <v>8284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9045</v>
      </c>
      <c r="F72" s="44">
        <v>35653</v>
      </c>
      <c r="G72" s="44">
        <v>20220</v>
      </c>
      <c r="H72" s="45">
        <v>23111</v>
      </c>
      <c r="I72" s="44">
        <v>29087</v>
      </c>
      <c r="J72" s="46">
        <v>29087</v>
      </c>
      <c r="K72" s="44">
        <v>32486</v>
      </c>
      <c r="L72" s="44">
        <v>28751</v>
      </c>
      <c r="M72" s="44">
        <v>28799.5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361</v>
      </c>
      <c r="F73" s="44">
        <f t="shared" ref="F73:M73" si="12">SUM(F74:F75)</f>
        <v>5592</v>
      </c>
      <c r="G73" s="44">
        <f t="shared" si="12"/>
        <v>3635</v>
      </c>
      <c r="H73" s="45">
        <f t="shared" si="12"/>
        <v>0</v>
      </c>
      <c r="I73" s="44">
        <f t="shared" si="12"/>
        <v>238</v>
      </c>
      <c r="J73" s="46">
        <f t="shared" si="12"/>
        <v>285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259</v>
      </c>
      <c r="F74" s="36">
        <v>5285</v>
      </c>
      <c r="G74" s="36">
        <v>3531</v>
      </c>
      <c r="H74" s="37">
        <v>0</v>
      </c>
      <c r="I74" s="36">
        <v>44</v>
      </c>
      <c r="J74" s="38">
        <v>80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102</v>
      </c>
      <c r="F75" s="51">
        <v>307</v>
      </c>
      <c r="G75" s="51">
        <v>104</v>
      </c>
      <c r="H75" s="52">
        <v>0</v>
      </c>
      <c r="I75" s="51">
        <v>194</v>
      </c>
      <c r="J75" s="53">
        <v>205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44668</v>
      </c>
      <c r="F77" s="27">
        <f t="shared" ref="F77:M77" si="13">F78+F81+F84+F85+F86+F87+F88</f>
        <v>94604</v>
      </c>
      <c r="G77" s="27">
        <f t="shared" si="13"/>
        <v>104897</v>
      </c>
      <c r="H77" s="28">
        <f t="shared" si="13"/>
        <v>179330</v>
      </c>
      <c r="I77" s="27">
        <f t="shared" si="13"/>
        <v>178844</v>
      </c>
      <c r="J77" s="29">
        <f t="shared" si="13"/>
        <v>176288</v>
      </c>
      <c r="K77" s="27">
        <f t="shared" si="13"/>
        <v>199016</v>
      </c>
      <c r="L77" s="27">
        <f t="shared" si="13"/>
        <v>185965</v>
      </c>
      <c r="M77" s="27">
        <f t="shared" si="13"/>
        <v>152445.489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35853</v>
      </c>
      <c r="F78" s="59">
        <f t="shared" ref="F78:M78" si="14">SUM(F79:F80)</f>
        <v>79625</v>
      </c>
      <c r="G78" s="59">
        <f t="shared" si="14"/>
        <v>90279</v>
      </c>
      <c r="H78" s="60">
        <f t="shared" si="14"/>
        <v>175094</v>
      </c>
      <c r="I78" s="59">
        <f t="shared" si="14"/>
        <v>173912</v>
      </c>
      <c r="J78" s="61">
        <f t="shared" si="14"/>
        <v>168912</v>
      </c>
      <c r="K78" s="59">
        <f t="shared" si="14"/>
        <v>192712</v>
      </c>
      <c r="L78" s="59">
        <f t="shared" si="14"/>
        <v>181376</v>
      </c>
      <c r="M78" s="59">
        <f t="shared" si="14"/>
        <v>147845.67800000001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35853</v>
      </c>
      <c r="F79" s="36">
        <v>79625</v>
      </c>
      <c r="G79" s="36">
        <v>90279</v>
      </c>
      <c r="H79" s="37">
        <v>175094</v>
      </c>
      <c r="I79" s="36">
        <v>173912</v>
      </c>
      <c r="J79" s="38">
        <v>168912</v>
      </c>
      <c r="K79" s="36">
        <v>192712</v>
      </c>
      <c r="L79" s="36">
        <v>181376</v>
      </c>
      <c r="M79" s="36">
        <v>147845.67800000001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8815</v>
      </c>
      <c r="F81" s="44">
        <f t="shared" ref="F81:M81" si="15">SUM(F82:F83)</f>
        <v>13865</v>
      </c>
      <c r="G81" s="44">
        <f t="shared" si="15"/>
        <v>14228</v>
      </c>
      <c r="H81" s="45">
        <f t="shared" si="15"/>
        <v>4236</v>
      </c>
      <c r="I81" s="44">
        <f t="shared" si="15"/>
        <v>4932</v>
      </c>
      <c r="J81" s="46">
        <f t="shared" si="15"/>
        <v>7376</v>
      </c>
      <c r="K81" s="44">
        <f t="shared" si="15"/>
        <v>6304</v>
      </c>
      <c r="L81" s="44">
        <f t="shared" si="15"/>
        <v>4589</v>
      </c>
      <c r="M81" s="44">
        <f t="shared" si="15"/>
        <v>4599.8109999999997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1078</v>
      </c>
      <c r="G82" s="36">
        <v>0</v>
      </c>
      <c r="H82" s="37">
        <v>0</v>
      </c>
      <c r="I82" s="36">
        <v>500</v>
      </c>
      <c r="J82" s="38">
        <v>568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8815</v>
      </c>
      <c r="F83" s="51">
        <v>12787</v>
      </c>
      <c r="G83" s="51">
        <v>14228</v>
      </c>
      <c r="H83" s="52">
        <v>4236</v>
      </c>
      <c r="I83" s="51">
        <v>4432</v>
      </c>
      <c r="J83" s="53">
        <v>6808</v>
      </c>
      <c r="K83" s="51">
        <v>6304</v>
      </c>
      <c r="L83" s="51">
        <v>4589</v>
      </c>
      <c r="M83" s="51">
        <v>4599.8109999999997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261</v>
      </c>
      <c r="G84" s="44">
        <v>49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853</v>
      </c>
      <c r="G88" s="44">
        <v>341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4</v>
      </c>
      <c r="F90" s="27">
        <v>454</v>
      </c>
      <c r="G90" s="27">
        <v>947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381525</v>
      </c>
      <c r="F92" s="103">
        <f t="shared" ref="F92:M92" si="16">F4+F51+F77+F90</f>
        <v>479714</v>
      </c>
      <c r="G92" s="103">
        <f t="shared" si="16"/>
        <v>445337</v>
      </c>
      <c r="H92" s="104">
        <f t="shared" si="16"/>
        <v>515137</v>
      </c>
      <c r="I92" s="103">
        <f t="shared" si="16"/>
        <v>550899</v>
      </c>
      <c r="J92" s="105">
        <f t="shared" si="16"/>
        <v>544285</v>
      </c>
      <c r="K92" s="103">
        <f t="shared" si="16"/>
        <v>589043</v>
      </c>
      <c r="L92" s="103">
        <f t="shared" si="16"/>
        <v>632064</v>
      </c>
      <c r="M92" s="103">
        <f t="shared" si="16"/>
        <v>618288.23200000008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 t="s">
        <v>0</v>
      </c>
      <c r="D101" s="107" t="s">
        <v>0</v>
      </c>
      <c r="N101" s="107" t="s">
        <v>0</v>
      </c>
      <c r="O101" s="107" t="s">
        <v>0</v>
      </c>
    </row>
    <row r="102" spans="3:15" s="18" customFormat="1" x14ac:dyDescent="0.2">
      <c r="C102" s="107" t="s">
        <v>0</v>
      </c>
      <c r="D102" s="107" t="s">
        <v>0</v>
      </c>
      <c r="N102" s="107" t="s">
        <v>0</v>
      </c>
      <c r="O102" s="107" t="s">
        <v>0</v>
      </c>
    </row>
    <row r="103" spans="3:15" s="18" customFormat="1" x14ac:dyDescent="0.2">
      <c r="C103" s="107" t="s">
        <v>0</v>
      </c>
      <c r="D103" s="107" t="s">
        <v>0</v>
      </c>
      <c r="N103" s="107" t="s">
        <v>0</v>
      </c>
      <c r="O103" s="107" t="s">
        <v>0</v>
      </c>
    </row>
    <row r="104" spans="3:15" s="18" customFormat="1" x14ac:dyDescent="0.2">
      <c r="C104" s="107" t="s">
        <v>0</v>
      </c>
      <c r="D104" s="107" t="s">
        <v>0</v>
      </c>
      <c r="N104" s="107" t="s">
        <v>0</v>
      </c>
      <c r="O104" s="107" t="s">
        <v>0</v>
      </c>
    </row>
    <row r="105" spans="3:15" s="18" customFormat="1" x14ac:dyDescent="0.2">
      <c r="C105" s="107" t="s">
        <v>0</v>
      </c>
      <c r="D105" s="107" t="s">
        <v>0</v>
      </c>
      <c r="N105" s="107" t="s">
        <v>0</v>
      </c>
      <c r="O105" s="107" t="s">
        <v>0</v>
      </c>
    </row>
    <row r="106" spans="3:15" s="18" customFormat="1" x14ac:dyDescent="0.2">
      <c r="C106" s="107" t="s">
        <v>0</v>
      </c>
      <c r="D106" s="107" t="s">
        <v>0</v>
      </c>
      <c r="N106" s="107" t="s">
        <v>0</v>
      </c>
      <c r="O106" s="107" t="s">
        <v>0</v>
      </c>
    </row>
    <row r="107" spans="3:15" s="18" customFormat="1" x14ac:dyDescent="0.2">
      <c r="C107" s="107" t="s">
        <v>0</v>
      </c>
      <c r="D107" s="107" t="s">
        <v>0</v>
      </c>
      <c r="N107" s="107" t="s">
        <v>0</v>
      </c>
      <c r="O107" s="107" t="s">
        <v>0</v>
      </c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41456</v>
      </c>
      <c r="F4" s="27">
        <f t="shared" ref="F4:M4" si="0">F5+F8+F47</f>
        <v>58942</v>
      </c>
      <c r="G4" s="27">
        <f t="shared" si="0"/>
        <v>62793</v>
      </c>
      <c r="H4" s="28">
        <f t="shared" si="0"/>
        <v>67530</v>
      </c>
      <c r="I4" s="27">
        <f t="shared" si="0"/>
        <v>67993</v>
      </c>
      <c r="J4" s="29">
        <f t="shared" si="0"/>
        <v>68657</v>
      </c>
      <c r="K4" s="27">
        <f t="shared" si="0"/>
        <v>70996</v>
      </c>
      <c r="L4" s="27">
        <f t="shared" si="0"/>
        <v>75917</v>
      </c>
      <c r="M4" s="27">
        <f t="shared" si="0"/>
        <v>79980.706999999995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29940</v>
      </c>
      <c r="F5" s="59">
        <f t="shared" ref="F5:M5" si="1">SUM(F6:F7)</f>
        <v>39272</v>
      </c>
      <c r="G5" s="59">
        <f t="shared" si="1"/>
        <v>46118</v>
      </c>
      <c r="H5" s="60">
        <f t="shared" si="1"/>
        <v>53515</v>
      </c>
      <c r="I5" s="59">
        <f t="shared" si="1"/>
        <v>53575</v>
      </c>
      <c r="J5" s="61">
        <f t="shared" si="1"/>
        <v>52578</v>
      </c>
      <c r="K5" s="59">
        <f t="shared" si="1"/>
        <v>57829</v>
      </c>
      <c r="L5" s="59">
        <f t="shared" si="1"/>
        <v>61776</v>
      </c>
      <c r="M5" s="59">
        <f t="shared" si="1"/>
        <v>65764.812999999995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25874</v>
      </c>
      <c r="F6" s="36">
        <v>33857</v>
      </c>
      <c r="G6" s="36">
        <v>46118</v>
      </c>
      <c r="H6" s="37">
        <v>47346</v>
      </c>
      <c r="I6" s="36">
        <v>46117</v>
      </c>
      <c r="J6" s="38">
        <v>45143</v>
      </c>
      <c r="K6" s="36">
        <v>51293</v>
      </c>
      <c r="L6" s="36">
        <v>54755</v>
      </c>
      <c r="M6" s="36">
        <v>58371.7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4066</v>
      </c>
      <c r="F7" s="51">
        <v>5415</v>
      </c>
      <c r="G7" s="51">
        <v>0</v>
      </c>
      <c r="H7" s="52">
        <v>6169</v>
      </c>
      <c r="I7" s="51">
        <v>7458</v>
      </c>
      <c r="J7" s="53">
        <v>7435</v>
      </c>
      <c r="K7" s="51">
        <v>6536</v>
      </c>
      <c r="L7" s="51">
        <v>7021</v>
      </c>
      <c r="M7" s="51">
        <v>7393.1129999999994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11485</v>
      </c>
      <c r="F8" s="59">
        <f t="shared" ref="F8:M8" si="2">SUM(F9:F46)</f>
        <v>19653</v>
      </c>
      <c r="G8" s="59">
        <f t="shared" si="2"/>
        <v>16303</v>
      </c>
      <c r="H8" s="60">
        <f t="shared" si="2"/>
        <v>14015</v>
      </c>
      <c r="I8" s="59">
        <f t="shared" si="2"/>
        <v>14418</v>
      </c>
      <c r="J8" s="61">
        <f t="shared" si="2"/>
        <v>16079</v>
      </c>
      <c r="K8" s="59">
        <f t="shared" si="2"/>
        <v>13167</v>
      </c>
      <c r="L8" s="59">
        <f t="shared" si="2"/>
        <v>14141</v>
      </c>
      <c r="M8" s="59">
        <f t="shared" si="2"/>
        <v>14215.894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74</v>
      </c>
      <c r="F9" s="36">
        <v>25</v>
      </c>
      <c r="G9" s="36">
        <v>10</v>
      </c>
      <c r="H9" s="37">
        <v>79</v>
      </c>
      <c r="I9" s="36">
        <v>67</v>
      </c>
      <c r="J9" s="38">
        <v>68</v>
      </c>
      <c r="K9" s="36">
        <v>80</v>
      </c>
      <c r="L9" s="36">
        <v>80</v>
      </c>
      <c r="M9" s="36">
        <v>84.24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614</v>
      </c>
      <c r="F10" s="44">
        <v>4157</v>
      </c>
      <c r="G10" s="44">
        <v>2893</v>
      </c>
      <c r="H10" s="45">
        <v>1513</v>
      </c>
      <c r="I10" s="44">
        <v>1087</v>
      </c>
      <c r="J10" s="46">
        <v>1030</v>
      </c>
      <c r="K10" s="44">
        <v>1475</v>
      </c>
      <c r="L10" s="44">
        <v>1619</v>
      </c>
      <c r="M10" s="44">
        <v>1604.8069999999998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167</v>
      </c>
      <c r="F11" s="44">
        <v>1182</v>
      </c>
      <c r="G11" s="44">
        <v>273</v>
      </c>
      <c r="H11" s="45">
        <v>176</v>
      </c>
      <c r="I11" s="44">
        <v>348</v>
      </c>
      <c r="J11" s="46">
        <v>222</v>
      </c>
      <c r="K11" s="44">
        <v>194</v>
      </c>
      <c r="L11" s="44">
        <v>194</v>
      </c>
      <c r="M11" s="44">
        <v>204.28199999999998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2570</v>
      </c>
      <c r="F12" s="44">
        <v>3324</v>
      </c>
      <c r="G12" s="44">
        <v>2810</v>
      </c>
      <c r="H12" s="45">
        <v>2072</v>
      </c>
      <c r="I12" s="44">
        <v>3761</v>
      </c>
      <c r="J12" s="46">
        <v>3655</v>
      </c>
      <c r="K12" s="44">
        <v>2237</v>
      </c>
      <c r="L12" s="44">
        <v>2183</v>
      </c>
      <c r="M12" s="44">
        <v>2498.6990000000001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15</v>
      </c>
      <c r="F13" s="44">
        <v>17</v>
      </c>
      <c r="G13" s="44">
        <v>3</v>
      </c>
      <c r="H13" s="45">
        <v>10</v>
      </c>
      <c r="I13" s="44">
        <v>65</v>
      </c>
      <c r="J13" s="46">
        <v>71</v>
      </c>
      <c r="K13" s="44">
        <v>17</v>
      </c>
      <c r="L13" s="44">
        <v>17</v>
      </c>
      <c r="M13" s="44">
        <v>17.901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34</v>
      </c>
      <c r="F14" s="44">
        <v>248</v>
      </c>
      <c r="G14" s="44">
        <v>95</v>
      </c>
      <c r="H14" s="45">
        <v>104</v>
      </c>
      <c r="I14" s="44">
        <v>198</v>
      </c>
      <c r="J14" s="46">
        <v>188</v>
      </c>
      <c r="K14" s="44">
        <v>164</v>
      </c>
      <c r="L14" s="44">
        <v>164</v>
      </c>
      <c r="M14" s="44">
        <v>172.69200000000001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666</v>
      </c>
      <c r="F15" s="44">
        <v>845</v>
      </c>
      <c r="G15" s="44">
        <v>786</v>
      </c>
      <c r="H15" s="45">
        <v>1735</v>
      </c>
      <c r="I15" s="44">
        <v>875</v>
      </c>
      <c r="J15" s="46">
        <v>817</v>
      </c>
      <c r="K15" s="44">
        <v>1650</v>
      </c>
      <c r="L15" s="44">
        <v>1207</v>
      </c>
      <c r="M15" s="44">
        <v>1216.25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430</v>
      </c>
      <c r="F16" s="44">
        <v>516</v>
      </c>
      <c r="G16" s="44">
        <v>423</v>
      </c>
      <c r="H16" s="45">
        <v>351</v>
      </c>
      <c r="I16" s="44">
        <v>647</v>
      </c>
      <c r="J16" s="46">
        <v>625</v>
      </c>
      <c r="K16" s="44">
        <v>172</v>
      </c>
      <c r="L16" s="44">
        <v>247</v>
      </c>
      <c r="M16" s="44">
        <v>165.39099999999996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226</v>
      </c>
      <c r="F17" s="44">
        <v>268</v>
      </c>
      <c r="G17" s="44">
        <v>277</v>
      </c>
      <c r="H17" s="45">
        <v>0</v>
      </c>
      <c r="I17" s="44">
        <v>333</v>
      </c>
      <c r="J17" s="46">
        <v>325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10</v>
      </c>
      <c r="F21" s="44">
        <v>0</v>
      </c>
      <c r="G21" s="44">
        <v>183</v>
      </c>
      <c r="H21" s="45">
        <v>0</v>
      </c>
      <c r="I21" s="44">
        <v>80</v>
      </c>
      <c r="J21" s="46">
        <v>80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271</v>
      </c>
      <c r="F22" s="44">
        <v>1082</v>
      </c>
      <c r="G22" s="44">
        <v>758</v>
      </c>
      <c r="H22" s="45">
        <v>1986</v>
      </c>
      <c r="I22" s="44">
        <v>527</v>
      </c>
      <c r="J22" s="46">
        <v>654</v>
      </c>
      <c r="K22" s="44">
        <v>1673</v>
      </c>
      <c r="L22" s="44">
        <v>2394</v>
      </c>
      <c r="M22" s="44">
        <v>2304.7569999999996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107</v>
      </c>
      <c r="F23" s="44">
        <v>1444</v>
      </c>
      <c r="G23" s="44">
        <v>682</v>
      </c>
      <c r="H23" s="45">
        <v>160</v>
      </c>
      <c r="I23" s="44">
        <v>1</v>
      </c>
      <c r="J23" s="46">
        <v>21</v>
      </c>
      <c r="K23" s="44">
        <v>150</v>
      </c>
      <c r="L23" s="44">
        <v>150</v>
      </c>
      <c r="M23" s="44">
        <v>157.94999999999999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24</v>
      </c>
      <c r="F24" s="44">
        <v>76</v>
      </c>
      <c r="G24" s="44">
        <v>55</v>
      </c>
      <c r="H24" s="45">
        <v>39</v>
      </c>
      <c r="I24" s="44">
        <v>64</v>
      </c>
      <c r="J24" s="46">
        <v>62</v>
      </c>
      <c r="K24" s="44">
        <v>40</v>
      </c>
      <c r="L24" s="44">
        <v>40</v>
      </c>
      <c r="M24" s="44">
        <v>42.12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272</v>
      </c>
      <c r="J25" s="46">
        <v>412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3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0</v>
      </c>
      <c r="F30" s="44">
        <v>8</v>
      </c>
      <c r="G30" s="44">
        <v>0</v>
      </c>
      <c r="H30" s="45">
        <v>30</v>
      </c>
      <c r="I30" s="44">
        <v>0</v>
      </c>
      <c r="J30" s="46">
        <v>0</v>
      </c>
      <c r="K30" s="44">
        <v>35</v>
      </c>
      <c r="L30" s="44">
        <v>35</v>
      </c>
      <c r="M30" s="44">
        <v>36.854999999999997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2</v>
      </c>
      <c r="F31" s="44">
        <v>0</v>
      </c>
      <c r="G31" s="44">
        <v>11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16</v>
      </c>
      <c r="F32" s="44">
        <v>12</v>
      </c>
      <c r="G32" s="44">
        <v>27</v>
      </c>
      <c r="H32" s="45">
        <v>0</v>
      </c>
      <c r="I32" s="44">
        <v>0</v>
      </c>
      <c r="J32" s="46">
        <v>0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4</v>
      </c>
      <c r="F37" s="44">
        <v>117</v>
      </c>
      <c r="G37" s="44">
        <v>99</v>
      </c>
      <c r="H37" s="45">
        <v>1</v>
      </c>
      <c r="I37" s="44">
        <v>227</v>
      </c>
      <c r="J37" s="46">
        <v>225</v>
      </c>
      <c r="K37" s="44">
        <v>0</v>
      </c>
      <c r="L37" s="44">
        <v>0</v>
      </c>
      <c r="M37" s="44">
        <v>460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604</v>
      </c>
      <c r="F38" s="44">
        <v>905</v>
      </c>
      <c r="G38" s="44">
        <v>771</v>
      </c>
      <c r="H38" s="45">
        <v>261</v>
      </c>
      <c r="I38" s="44">
        <v>942</v>
      </c>
      <c r="J38" s="46">
        <v>950</v>
      </c>
      <c r="K38" s="44">
        <v>285</v>
      </c>
      <c r="L38" s="44">
        <v>285</v>
      </c>
      <c r="M38" s="44">
        <v>300.10500000000002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1051</v>
      </c>
      <c r="F39" s="44">
        <v>813</v>
      </c>
      <c r="G39" s="44">
        <v>895</v>
      </c>
      <c r="H39" s="45">
        <v>270</v>
      </c>
      <c r="I39" s="44">
        <v>526</v>
      </c>
      <c r="J39" s="46">
        <v>876</v>
      </c>
      <c r="K39" s="44">
        <v>284</v>
      </c>
      <c r="L39" s="44">
        <v>284</v>
      </c>
      <c r="M39" s="44">
        <v>299.05199999999996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1034</v>
      </c>
      <c r="F40" s="44">
        <v>421</v>
      </c>
      <c r="G40" s="44">
        <v>934</v>
      </c>
      <c r="H40" s="45">
        <v>189</v>
      </c>
      <c r="I40" s="44">
        <v>920</v>
      </c>
      <c r="J40" s="46">
        <v>799</v>
      </c>
      <c r="K40" s="44">
        <v>221</v>
      </c>
      <c r="L40" s="44">
        <v>221</v>
      </c>
      <c r="M40" s="44">
        <v>232.71299999999999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546</v>
      </c>
      <c r="F41" s="44">
        <v>54</v>
      </c>
      <c r="G41" s="44">
        <v>0</v>
      </c>
      <c r="H41" s="45">
        <v>676</v>
      </c>
      <c r="I41" s="44">
        <v>170</v>
      </c>
      <c r="J41" s="46">
        <v>168</v>
      </c>
      <c r="K41" s="44">
        <v>549</v>
      </c>
      <c r="L41" s="44">
        <v>622</v>
      </c>
      <c r="M41" s="44">
        <v>439.56599999999992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2709</v>
      </c>
      <c r="F42" s="44">
        <v>3592</v>
      </c>
      <c r="G42" s="44">
        <v>4095</v>
      </c>
      <c r="H42" s="45">
        <v>2302</v>
      </c>
      <c r="I42" s="44">
        <v>2586</v>
      </c>
      <c r="J42" s="46">
        <v>3285</v>
      </c>
      <c r="K42" s="44">
        <v>2193</v>
      </c>
      <c r="L42" s="44">
        <v>2693</v>
      </c>
      <c r="M42" s="44">
        <v>2335.7289999999998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233</v>
      </c>
      <c r="F43" s="44">
        <v>314</v>
      </c>
      <c r="G43" s="44">
        <v>84</v>
      </c>
      <c r="H43" s="45">
        <v>1480</v>
      </c>
      <c r="I43" s="44">
        <v>348</v>
      </c>
      <c r="J43" s="46">
        <v>285</v>
      </c>
      <c r="K43" s="44">
        <v>1219</v>
      </c>
      <c r="L43" s="44">
        <v>1219</v>
      </c>
      <c r="M43" s="44">
        <v>1083.607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109</v>
      </c>
      <c r="G44" s="44">
        <v>57</v>
      </c>
      <c r="H44" s="45">
        <v>320</v>
      </c>
      <c r="I44" s="44">
        <v>203</v>
      </c>
      <c r="J44" s="46">
        <v>160</v>
      </c>
      <c r="K44" s="44">
        <v>251</v>
      </c>
      <c r="L44" s="44">
        <v>209</v>
      </c>
      <c r="M44" s="44">
        <v>266.44399999999996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75</v>
      </c>
      <c r="F45" s="44">
        <v>124</v>
      </c>
      <c r="G45" s="44">
        <v>82</v>
      </c>
      <c r="H45" s="45">
        <v>261</v>
      </c>
      <c r="I45" s="44">
        <v>171</v>
      </c>
      <c r="J45" s="46">
        <v>1101</v>
      </c>
      <c r="K45" s="44">
        <v>278</v>
      </c>
      <c r="L45" s="44">
        <v>278</v>
      </c>
      <c r="M45" s="44">
        <v>292.73399999999998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3">
        <v>0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31</v>
      </c>
      <c r="F47" s="59">
        <f t="shared" ref="F47:M47" si="3">SUM(F48:F49)</f>
        <v>17</v>
      </c>
      <c r="G47" s="59">
        <f t="shared" si="3"/>
        <v>372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31</v>
      </c>
      <c r="F48" s="36">
        <v>17</v>
      </c>
      <c r="G48" s="36">
        <v>372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20</v>
      </c>
      <c r="F51" s="27">
        <f t="shared" ref="F51:M51" si="4">F52+F59+F62+F63+F64+F72+F73</f>
        <v>4965</v>
      </c>
      <c r="G51" s="27">
        <f t="shared" si="4"/>
        <v>2852</v>
      </c>
      <c r="H51" s="28">
        <f t="shared" si="4"/>
        <v>0</v>
      </c>
      <c r="I51" s="27">
        <f t="shared" si="4"/>
        <v>4</v>
      </c>
      <c r="J51" s="29">
        <f t="shared" si="4"/>
        <v>4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20</v>
      </c>
      <c r="F73" s="44">
        <f t="shared" ref="F73:M73" si="12">SUM(F74:F75)</f>
        <v>4965</v>
      </c>
      <c r="G73" s="44">
        <f t="shared" si="12"/>
        <v>2852</v>
      </c>
      <c r="H73" s="45">
        <f t="shared" si="12"/>
        <v>0</v>
      </c>
      <c r="I73" s="44">
        <f t="shared" si="12"/>
        <v>4</v>
      </c>
      <c r="J73" s="46">
        <f t="shared" si="12"/>
        <v>4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0</v>
      </c>
      <c r="F74" s="36">
        <v>4965</v>
      </c>
      <c r="G74" s="36">
        <v>2748</v>
      </c>
      <c r="H74" s="37">
        <v>0</v>
      </c>
      <c r="I74" s="36">
        <v>0</v>
      </c>
      <c r="J74" s="38">
        <v>0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20</v>
      </c>
      <c r="F75" s="51">
        <v>0</v>
      </c>
      <c r="G75" s="51">
        <v>104</v>
      </c>
      <c r="H75" s="52">
        <v>0</v>
      </c>
      <c r="I75" s="51">
        <v>4</v>
      </c>
      <c r="J75" s="53">
        <v>4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577</v>
      </c>
      <c r="F77" s="27">
        <f t="shared" ref="F77:M77" si="13">F78+F81+F84+F85+F86+F87+F88</f>
        <v>1706</v>
      </c>
      <c r="G77" s="27">
        <f t="shared" si="13"/>
        <v>856</v>
      </c>
      <c r="H77" s="28">
        <f t="shared" si="13"/>
        <v>304</v>
      </c>
      <c r="I77" s="27">
        <f t="shared" si="13"/>
        <v>791</v>
      </c>
      <c r="J77" s="29">
        <f t="shared" si="13"/>
        <v>877</v>
      </c>
      <c r="K77" s="27">
        <f t="shared" si="13"/>
        <v>321</v>
      </c>
      <c r="L77" s="27">
        <f t="shared" si="13"/>
        <v>338</v>
      </c>
      <c r="M77" s="27">
        <f t="shared" si="13"/>
        <v>337.91399999999999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0</v>
      </c>
      <c r="F78" s="59">
        <f t="shared" ref="F78:M78" si="14">SUM(F79:F80)</f>
        <v>0</v>
      </c>
      <c r="G78" s="59">
        <f t="shared" si="14"/>
        <v>0</v>
      </c>
      <c r="H78" s="60">
        <f t="shared" si="14"/>
        <v>0</v>
      </c>
      <c r="I78" s="59">
        <f t="shared" si="14"/>
        <v>0</v>
      </c>
      <c r="J78" s="61">
        <f t="shared" si="14"/>
        <v>0</v>
      </c>
      <c r="K78" s="59">
        <f t="shared" si="14"/>
        <v>0</v>
      </c>
      <c r="L78" s="59">
        <f t="shared" si="14"/>
        <v>0</v>
      </c>
      <c r="M78" s="59">
        <f t="shared" si="14"/>
        <v>0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0</v>
      </c>
      <c r="F79" s="36">
        <v>0</v>
      </c>
      <c r="G79" s="36">
        <v>0</v>
      </c>
      <c r="H79" s="37">
        <v>0</v>
      </c>
      <c r="I79" s="36">
        <v>0</v>
      </c>
      <c r="J79" s="38">
        <v>0</v>
      </c>
      <c r="K79" s="36">
        <v>0</v>
      </c>
      <c r="L79" s="36">
        <v>0</v>
      </c>
      <c r="M79" s="36">
        <v>0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577</v>
      </c>
      <c r="F81" s="44">
        <f t="shared" ref="F81:M81" si="15">SUM(F82:F83)</f>
        <v>1450</v>
      </c>
      <c r="G81" s="44">
        <f t="shared" si="15"/>
        <v>798</v>
      </c>
      <c r="H81" s="45">
        <f t="shared" si="15"/>
        <v>304</v>
      </c>
      <c r="I81" s="44">
        <f t="shared" si="15"/>
        <v>791</v>
      </c>
      <c r="J81" s="46">
        <f t="shared" si="15"/>
        <v>877</v>
      </c>
      <c r="K81" s="44">
        <f t="shared" si="15"/>
        <v>321</v>
      </c>
      <c r="L81" s="44">
        <f t="shared" si="15"/>
        <v>338</v>
      </c>
      <c r="M81" s="44">
        <f t="shared" si="15"/>
        <v>337.91399999999999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577</v>
      </c>
      <c r="F83" s="51">
        <v>1450</v>
      </c>
      <c r="G83" s="51">
        <v>798</v>
      </c>
      <c r="H83" s="52">
        <v>304</v>
      </c>
      <c r="I83" s="51">
        <v>791</v>
      </c>
      <c r="J83" s="53">
        <v>877</v>
      </c>
      <c r="K83" s="51">
        <v>321</v>
      </c>
      <c r="L83" s="51">
        <v>338</v>
      </c>
      <c r="M83" s="51">
        <v>337.91399999999999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61</v>
      </c>
      <c r="G84" s="44">
        <v>49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195</v>
      </c>
      <c r="G88" s="44">
        <v>9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</v>
      </c>
      <c r="F90" s="27">
        <v>454</v>
      </c>
      <c r="G90" s="27">
        <v>735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42055</v>
      </c>
      <c r="F92" s="103">
        <f t="shared" ref="F92:M92" si="16">F4+F51+F77+F90</f>
        <v>66067</v>
      </c>
      <c r="G92" s="103">
        <f t="shared" si="16"/>
        <v>67236</v>
      </c>
      <c r="H92" s="104">
        <f t="shared" si="16"/>
        <v>67834</v>
      </c>
      <c r="I92" s="103">
        <f t="shared" si="16"/>
        <v>68788</v>
      </c>
      <c r="J92" s="105">
        <f t="shared" si="16"/>
        <v>69538</v>
      </c>
      <c r="K92" s="103">
        <f t="shared" si="16"/>
        <v>71317</v>
      </c>
      <c r="L92" s="103">
        <f t="shared" si="16"/>
        <v>76255</v>
      </c>
      <c r="M92" s="103">
        <f t="shared" si="16"/>
        <v>80318.620999999999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 t="s">
        <v>0</v>
      </c>
      <c r="D108" s="107" t="s">
        <v>0</v>
      </c>
      <c r="N108" s="107" t="s">
        <v>0</v>
      </c>
      <c r="O108" s="107" t="s">
        <v>0</v>
      </c>
    </row>
    <row r="109" spans="3:15" s="18" customFormat="1" x14ac:dyDescent="0.2">
      <c r="C109" s="107" t="s">
        <v>0</v>
      </c>
      <c r="D109" s="107" t="s">
        <v>0</v>
      </c>
      <c r="N109" s="107" t="s">
        <v>0</v>
      </c>
      <c r="O109" s="107" t="s">
        <v>0</v>
      </c>
    </row>
    <row r="110" spans="3:15" s="18" customFormat="1" x14ac:dyDescent="0.2">
      <c r="C110" s="107" t="s">
        <v>0</v>
      </c>
      <c r="D110" s="107" t="s">
        <v>0</v>
      </c>
      <c r="N110" s="107" t="s">
        <v>0</v>
      </c>
      <c r="O110" s="107" t="s">
        <v>0</v>
      </c>
    </row>
    <row r="111" spans="3:15" s="18" customFormat="1" x14ac:dyDescent="0.2">
      <c r="C111" s="107" t="s">
        <v>0</v>
      </c>
      <c r="D111" s="107" t="s">
        <v>0</v>
      </c>
      <c r="N111" s="107" t="s">
        <v>0</v>
      </c>
      <c r="O111" s="107" t="s">
        <v>0</v>
      </c>
    </row>
    <row r="112" spans="3:15" s="18" customFormat="1" x14ac:dyDescent="0.2">
      <c r="C112" s="107" t="s">
        <v>0</v>
      </c>
      <c r="D112" s="107" t="s">
        <v>0</v>
      </c>
      <c r="N112" s="107" t="s">
        <v>0</v>
      </c>
      <c r="O112" s="107" t="s">
        <v>0</v>
      </c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80988</v>
      </c>
      <c r="F4" s="27">
        <f t="shared" ref="F4:M4" si="0">F5+F8+F47</f>
        <v>120678</v>
      </c>
      <c r="G4" s="27">
        <f t="shared" si="0"/>
        <v>107333</v>
      </c>
      <c r="H4" s="28">
        <f t="shared" si="0"/>
        <v>77336</v>
      </c>
      <c r="I4" s="27">
        <f t="shared" si="0"/>
        <v>102485</v>
      </c>
      <c r="J4" s="29">
        <f t="shared" si="0"/>
        <v>102073</v>
      </c>
      <c r="K4" s="27">
        <f t="shared" si="0"/>
        <v>81477</v>
      </c>
      <c r="L4" s="27">
        <f t="shared" si="0"/>
        <v>85757</v>
      </c>
      <c r="M4" s="27">
        <f t="shared" si="0"/>
        <v>88017.851999999999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37431</v>
      </c>
      <c r="F5" s="59">
        <f t="shared" ref="F5:M5" si="1">SUM(F6:F7)</f>
        <v>41145</v>
      </c>
      <c r="G5" s="59">
        <f t="shared" si="1"/>
        <v>41417</v>
      </c>
      <c r="H5" s="60">
        <f t="shared" si="1"/>
        <v>49616</v>
      </c>
      <c r="I5" s="59">
        <f t="shared" si="1"/>
        <v>46153</v>
      </c>
      <c r="J5" s="61">
        <f t="shared" si="1"/>
        <v>43131</v>
      </c>
      <c r="K5" s="59">
        <f t="shared" si="1"/>
        <v>51505</v>
      </c>
      <c r="L5" s="59">
        <f t="shared" si="1"/>
        <v>56482</v>
      </c>
      <c r="M5" s="59">
        <f t="shared" si="1"/>
        <v>60131.440999999999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31008</v>
      </c>
      <c r="F6" s="36">
        <v>34321</v>
      </c>
      <c r="G6" s="36">
        <v>41417</v>
      </c>
      <c r="H6" s="37">
        <v>43789</v>
      </c>
      <c r="I6" s="36">
        <v>37922</v>
      </c>
      <c r="J6" s="38">
        <v>35003</v>
      </c>
      <c r="K6" s="36">
        <v>45357</v>
      </c>
      <c r="L6" s="36">
        <v>49416</v>
      </c>
      <c r="M6" s="36">
        <v>52690.432000000001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6423</v>
      </c>
      <c r="F7" s="51">
        <v>6824</v>
      </c>
      <c r="G7" s="51">
        <v>0</v>
      </c>
      <c r="H7" s="52">
        <v>5827</v>
      </c>
      <c r="I7" s="51">
        <v>8231</v>
      </c>
      <c r="J7" s="53">
        <v>8128</v>
      </c>
      <c r="K7" s="51">
        <v>6148</v>
      </c>
      <c r="L7" s="51">
        <v>7066</v>
      </c>
      <c r="M7" s="51">
        <v>7441.009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43547</v>
      </c>
      <c r="F8" s="59">
        <f t="shared" ref="F8:M8" si="2">SUM(F9:F46)</f>
        <v>79524</v>
      </c>
      <c r="G8" s="59">
        <f t="shared" si="2"/>
        <v>65916</v>
      </c>
      <c r="H8" s="60">
        <f t="shared" si="2"/>
        <v>27720</v>
      </c>
      <c r="I8" s="59">
        <f t="shared" si="2"/>
        <v>56332</v>
      </c>
      <c r="J8" s="61">
        <f t="shared" si="2"/>
        <v>58942</v>
      </c>
      <c r="K8" s="59">
        <f t="shared" si="2"/>
        <v>29972</v>
      </c>
      <c r="L8" s="59">
        <f t="shared" si="2"/>
        <v>29275</v>
      </c>
      <c r="M8" s="59">
        <f t="shared" si="2"/>
        <v>27886.411000000004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3728</v>
      </c>
      <c r="F9" s="36">
        <v>4942</v>
      </c>
      <c r="G9" s="36">
        <v>6163</v>
      </c>
      <c r="H9" s="37">
        <v>0</v>
      </c>
      <c r="I9" s="36">
        <v>9</v>
      </c>
      <c r="J9" s="38">
        <v>5015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3230</v>
      </c>
      <c r="F10" s="44">
        <v>1747</v>
      </c>
      <c r="G10" s="44">
        <v>563</v>
      </c>
      <c r="H10" s="45">
        <v>165</v>
      </c>
      <c r="I10" s="44">
        <v>996</v>
      </c>
      <c r="J10" s="46">
        <v>911</v>
      </c>
      <c r="K10" s="44">
        <v>231</v>
      </c>
      <c r="L10" s="44">
        <v>112</v>
      </c>
      <c r="M10" s="44">
        <v>118.742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311</v>
      </c>
      <c r="F11" s="44">
        <v>865</v>
      </c>
      <c r="G11" s="44">
        <v>485</v>
      </c>
      <c r="H11" s="45">
        <v>241</v>
      </c>
      <c r="I11" s="44">
        <v>333</v>
      </c>
      <c r="J11" s="46">
        <v>294</v>
      </c>
      <c r="K11" s="44">
        <v>257</v>
      </c>
      <c r="L11" s="44">
        <v>325</v>
      </c>
      <c r="M11" s="44">
        <v>268.65999999999997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182</v>
      </c>
      <c r="G12" s="44">
        <v>387</v>
      </c>
      <c r="H12" s="45">
        <v>120</v>
      </c>
      <c r="I12" s="44">
        <v>0</v>
      </c>
      <c r="J12" s="46">
        <v>0</v>
      </c>
      <c r="K12" s="44">
        <v>132</v>
      </c>
      <c r="L12" s="44">
        <v>132</v>
      </c>
      <c r="M12" s="44">
        <v>138.99599999999998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4</v>
      </c>
      <c r="G13" s="44">
        <v>23</v>
      </c>
      <c r="H13" s="45">
        <v>0</v>
      </c>
      <c r="I13" s="44">
        <v>10</v>
      </c>
      <c r="J13" s="46">
        <v>15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652</v>
      </c>
      <c r="F14" s="44">
        <v>361</v>
      </c>
      <c r="G14" s="44">
        <v>812</v>
      </c>
      <c r="H14" s="45">
        <v>411</v>
      </c>
      <c r="I14" s="44">
        <v>695</v>
      </c>
      <c r="J14" s="46">
        <v>718</v>
      </c>
      <c r="K14" s="44">
        <v>348</v>
      </c>
      <c r="L14" s="44">
        <v>418</v>
      </c>
      <c r="M14" s="44">
        <v>440.29899999999998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954</v>
      </c>
      <c r="F15" s="44">
        <v>929</v>
      </c>
      <c r="G15" s="44">
        <v>895</v>
      </c>
      <c r="H15" s="45">
        <v>1013</v>
      </c>
      <c r="I15" s="44">
        <v>412</v>
      </c>
      <c r="J15" s="46">
        <v>645</v>
      </c>
      <c r="K15" s="44">
        <v>669</v>
      </c>
      <c r="L15" s="44">
        <v>966</v>
      </c>
      <c r="M15" s="44">
        <v>1017.0079999999999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236</v>
      </c>
      <c r="F16" s="44">
        <v>248</v>
      </c>
      <c r="G16" s="44">
        <v>139</v>
      </c>
      <c r="H16" s="45">
        <v>167</v>
      </c>
      <c r="I16" s="44">
        <v>254</v>
      </c>
      <c r="J16" s="46">
        <v>279</v>
      </c>
      <c r="K16" s="44">
        <v>175</v>
      </c>
      <c r="L16" s="44">
        <v>175</v>
      </c>
      <c r="M16" s="44">
        <v>184.27499999999998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1327</v>
      </c>
      <c r="F17" s="44">
        <v>139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61</v>
      </c>
      <c r="H21" s="45">
        <v>0</v>
      </c>
      <c r="I21" s="44">
        <v>10</v>
      </c>
      <c r="J21" s="46">
        <v>10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21746</v>
      </c>
      <c r="F22" s="44">
        <v>55335</v>
      </c>
      <c r="G22" s="44">
        <v>45343</v>
      </c>
      <c r="H22" s="45">
        <v>15200</v>
      </c>
      <c r="I22" s="44">
        <v>44568</v>
      </c>
      <c r="J22" s="46">
        <v>40777</v>
      </c>
      <c r="K22" s="44">
        <v>17922</v>
      </c>
      <c r="L22" s="44">
        <v>16418</v>
      </c>
      <c r="M22" s="44">
        <v>15465.124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1028</v>
      </c>
      <c r="F23" s="44">
        <v>307</v>
      </c>
      <c r="G23" s="44">
        <v>334</v>
      </c>
      <c r="H23" s="45">
        <v>359</v>
      </c>
      <c r="I23" s="44">
        <v>496</v>
      </c>
      <c r="J23" s="46">
        <v>512</v>
      </c>
      <c r="K23" s="44">
        <v>353</v>
      </c>
      <c r="L23" s="44">
        <v>452</v>
      </c>
      <c r="M23" s="44">
        <v>477.286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5</v>
      </c>
      <c r="F24" s="44">
        <v>3</v>
      </c>
      <c r="G24" s="44">
        <v>2</v>
      </c>
      <c r="H24" s="45">
        <v>12</v>
      </c>
      <c r="I24" s="44">
        <v>6</v>
      </c>
      <c r="J24" s="46">
        <v>6</v>
      </c>
      <c r="K24" s="44">
        <v>10</v>
      </c>
      <c r="L24" s="44">
        <v>10</v>
      </c>
      <c r="M24" s="44">
        <v>11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1205</v>
      </c>
      <c r="J25" s="46">
        <v>1862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300</v>
      </c>
      <c r="J27" s="46">
        <v>300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579</v>
      </c>
      <c r="F29" s="44">
        <v>635</v>
      </c>
      <c r="G29" s="44">
        <v>540</v>
      </c>
      <c r="H29" s="45">
        <v>595</v>
      </c>
      <c r="I29" s="44">
        <v>339</v>
      </c>
      <c r="J29" s="46">
        <v>338</v>
      </c>
      <c r="K29" s="44">
        <v>368</v>
      </c>
      <c r="L29" s="44">
        <v>468</v>
      </c>
      <c r="M29" s="44">
        <v>492.59199999999998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5</v>
      </c>
      <c r="F30" s="44">
        <v>8</v>
      </c>
      <c r="G30" s="44">
        <v>45</v>
      </c>
      <c r="H30" s="45">
        <v>290</v>
      </c>
      <c r="I30" s="44">
        <v>10</v>
      </c>
      <c r="J30" s="46">
        <v>10</v>
      </c>
      <c r="K30" s="44">
        <v>235</v>
      </c>
      <c r="L30" s="44">
        <v>235</v>
      </c>
      <c r="M30" s="44">
        <v>247.45499999999998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12</v>
      </c>
      <c r="F31" s="44">
        <v>28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57</v>
      </c>
      <c r="F32" s="44">
        <v>89</v>
      </c>
      <c r="G32" s="44">
        <v>85</v>
      </c>
      <c r="H32" s="45">
        <v>0</v>
      </c>
      <c r="I32" s="44">
        <v>18</v>
      </c>
      <c r="J32" s="46">
        <v>27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153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166</v>
      </c>
      <c r="F37" s="44">
        <v>1750</v>
      </c>
      <c r="G37" s="44">
        <v>76</v>
      </c>
      <c r="H37" s="45">
        <v>198</v>
      </c>
      <c r="I37" s="44">
        <v>657</v>
      </c>
      <c r="J37" s="46">
        <v>645</v>
      </c>
      <c r="K37" s="44">
        <v>202</v>
      </c>
      <c r="L37" s="44">
        <v>202</v>
      </c>
      <c r="M37" s="44">
        <v>284.26099999999997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567</v>
      </c>
      <c r="F38" s="44">
        <v>1497</v>
      </c>
      <c r="G38" s="44">
        <v>571</v>
      </c>
      <c r="H38" s="45">
        <v>707</v>
      </c>
      <c r="I38" s="44">
        <v>473</v>
      </c>
      <c r="J38" s="46">
        <v>456</v>
      </c>
      <c r="K38" s="44">
        <v>622</v>
      </c>
      <c r="L38" s="44">
        <v>723</v>
      </c>
      <c r="M38" s="44">
        <v>761.09999999999991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811</v>
      </c>
      <c r="F39" s="44">
        <v>945</v>
      </c>
      <c r="G39" s="44">
        <v>1631</v>
      </c>
      <c r="H39" s="45">
        <v>140</v>
      </c>
      <c r="I39" s="44">
        <v>578</v>
      </c>
      <c r="J39" s="46">
        <v>1617</v>
      </c>
      <c r="K39" s="44">
        <v>187</v>
      </c>
      <c r="L39" s="44">
        <v>155</v>
      </c>
      <c r="M39" s="44">
        <v>163.21499999999997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2636</v>
      </c>
      <c r="F40" s="44">
        <v>3108</v>
      </c>
      <c r="G40" s="44">
        <v>3535</v>
      </c>
      <c r="H40" s="45">
        <v>2160</v>
      </c>
      <c r="I40" s="44">
        <v>2200</v>
      </c>
      <c r="J40" s="46">
        <v>1671</v>
      </c>
      <c r="K40" s="44">
        <v>2200</v>
      </c>
      <c r="L40" s="44">
        <v>2622</v>
      </c>
      <c r="M40" s="44">
        <v>2761.5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60</v>
      </c>
      <c r="F41" s="44">
        <v>59</v>
      </c>
      <c r="G41" s="44">
        <v>142</v>
      </c>
      <c r="H41" s="45">
        <v>71</v>
      </c>
      <c r="I41" s="44">
        <v>65</v>
      </c>
      <c r="J41" s="46">
        <v>65</v>
      </c>
      <c r="K41" s="44">
        <v>84</v>
      </c>
      <c r="L41" s="44">
        <v>84</v>
      </c>
      <c r="M41" s="44">
        <v>88.451999999999998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4099</v>
      </c>
      <c r="F42" s="44">
        <v>4252</v>
      </c>
      <c r="G42" s="44">
        <v>3732</v>
      </c>
      <c r="H42" s="45">
        <v>2502</v>
      </c>
      <c r="I42" s="44">
        <v>2272</v>
      </c>
      <c r="J42" s="46">
        <v>2312</v>
      </c>
      <c r="K42" s="44">
        <v>3784</v>
      </c>
      <c r="L42" s="44">
        <v>3108</v>
      </c>
      <c r="M42" s="44">
        <v>2937.0600000000004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188</v>
      </c>
      <c r="F43" s="44">
        <v>170</v>
      </c>
      <c r="G43" s="44">
        <v>67</v>
      </c>
      <c r="H43" s="45">
        <v>745</v>
      </c>
      <c r="I43" s="44">
        <v>24</v>
      </c>
      <c r="J43" s="46">
        <v>108</v>
      </c>
      <c r="K43" s="44">
        <v>0</v>
      </c>
      <c r="L43" s="44">
        <v>0</v>
      </c>
      <c r="M43" s="44">
        <v>-2.2000000000000242E-2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8</v>
      </c>
      <c r="F44" s="44">
        <v>128</v>
      </c>
      <c r="G44" s="44">
        <v>84</v>
      </c>
      <c r="H44" s="45">
        <v>2424</v>
      </c>
      <c r="I44" s="44">
        <v>383</v>
      </c>
      <c r="J44" s="46">
        <v>334</v>
      </c>
      <c r="K44" s="44">
        <v>1982</v>
      </c>
      <c r="L44" s="44">
        <v>2449</v>
      </c>
      <c r="M44" s="44">
        <v>1796.8819999999998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1142</v>
      </c>
      <c r="F45" s="44">
        <v>1793</v>
      </c>
      <c r="G45" s="44">
        <v>48</v>
      </c>
      <c r="H45" s="45">
        <v>200</v>
      </c>
      <c r="I45" s="44">
        <v>14</v>
      </c>
      <c r="J45" s="46">
        <v>9</v>
      </c>
      <c r="K45" s="44">
        <v>211</v>
      </c>
      <c r="L45" s="44">
        <v>221</v>
      </c>
      <c r="M45" s="44">
        <v>232.52599999999998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5</v>
      </c>
      <c r="J46" s="53">
        <v>6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10</v>
      </c>
      <c r="F47" s="59">
        <f t="shared" ref="F47:M47" si="3">SUM(F48:F49)</f>
        <v>9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10</v>
      </c>
      <c r="F48" s="36">
        <v>9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1612</v>
      </c>
      <c r="F51" s="27">
        <f t="shared" ref="F51:M51" si="4">F52+F59+F62+F63+F64+F72+F73</f>
        <v>14035</v>
      </c>
      <c r="G51" s="27">
        <f t="shared" si="4"/>
        <v>4030</v>
      </c>
      <c r="H51" s="28">
        <f t="shared" si="4"/>
        <v>4178</v>
      </c>
      <c r="I51" s="27">
        <f t="shared" si="4"/>
        <v>4764</v>
      </c>
      <c r="J51" s="29">
        <f t="shared" si="4"/>
        <v>4790</v>
      </c>
      <c r="K51" s="27">
        <f t="shared" si="4"/>
        <v>5419</v>
      </c>
      <c r="L51" s="27">
        <f t="shared" si="4"/>
        <v>3700</v>
      </c>
      <c r="M51" s="27">
        <f t="shared" si="4"/>
        <v>3699.5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0</v>
      </c>
      <c r="F52" s="36">
        <f t="shared" ref="F52:M52" si="5">F53+F56</f>
        <v>0</v>
      </c>
      <c r="G52" s="36">
        <f t="shared" si="5"/>
        <v>0</v>
      </c>
      <c r="H52" s="37">
        <f t="shared" si="5"/>
        <v>0</v>
      </c>
      <c r="I52" s="36">
        <f t="shared" si="5"/>
        <v>0</v>
      </c>
      <c r="J52" s="38">
        <f t="shared" si="5"/>
        <v>0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0</v>
      </c>
      <c r="F56" s="51">
        <f t="shared" ref="F56:M56" si="7">SUM(F57:F58)</f>
        <v>0</v>
      </c>
      <c r="G56" s="51">
        <f t="shared" si="7"/>
        <v>0</v>
      </c>
      <c r="H56" s="52">
        <f t="shared" si="7"/>
        <v>0</v>
      </c>
      <c r="I56" s="51">
        <f t="shared" si="7"/>
        <v>0</v>
      </c>
      <c r="J56" s="53">
        <f t="shared" si="7"/>
        <v>0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0</v>
      </c>
      <c r="F57" s="36">
        <v>0</v>
      </c>
      <c r="G57" s="36">
        <v>0</v>
      </c>
      <c r="H57" s="37">
        <v>0</v>
      </c>
      <c r="I57" s="36">
        <v>0</v>
      </c>
      <c r="J57" s="38">
        <v>0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1511</v>
      </c>
      <c r="F72" s="44">
        <v>13841</v>
      </c>
      <c r="G72" s="44">
        <v>3661</v>
      </c>
      <c r="H72" s="45">
        <v>4178</v>
      </c>
      <c r="I72" s="44">
        <v>4566</v>
      </c>
      <c r="J72" s="46">
        <v>4566</v>
      </c>
      <c r="K72" s="44">
        <v>5419</v>
      </c>
      <c r="L72" s="44">
        <v>3700</v>
      </c>
      <c r="M72" s="44">
        <v>3699.5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101</v>
      </c>
      <c r="F73" s="44">
        <f t="shared" ref="F73:M73" si="12">SUM(F74:F75)</f>
        <v>194</v>
      </c>
      <c r="G73" s="44">
        <f t="shared" si="12"/>
        <v>369</v>
      </c>
      <c r="H73" s="45">
        <f t="shared" si="12"/>
        <v>0</v>
      </c>
      <c r="I73" s="44">
        <f t="shared" si="12"/>
        <v>198</v>
      </c>
      <c r="J73" s="46">
        <f t="shared" si="12"/>
        <v>224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39</v>
      </c>
      <c r="F74" s="36">
        <v>194</v>
      </c>
      <c r="G74" s="36">
        <v>369</v>
      </c>
      <c r="H74" s="37">
        <v>0</v>
      </c>
      <c r="I74" s="36">
        <v>15</v>
      </c>
      <c r="J74" s="38">
        <v>41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62</v>
      </c>
      <c r="F75" s="51">
        <v>0</v>
      </c>
      <c r="G75" s="51">
        <v>0</v>
      </c>
      <c r="H75" s="52">
        <v>0</v>
      </c>
      <c r="I75" s="51">
        <v>183</v>
      </c>
      <c r="J75" s="53">
        <v>183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7218</v>
      </c>
      <c r="F77" s="27">
        <f t="shared" ref="F77:M77" si="13">F78+F81+F84+F85+F86+F87+F88</f>
        <v>18400</v>
      </c>
      <c r="G77" s="27">
        <f t="shared" si="13"/>
        <v>36246</v>
      </c>
      <c r="H77" s="28">
        <f t="shared" si="13"/>
        <v>14768</v>
      </c>
      <c r="I77" s="27">
        <f t="shared" si="13"/>
        <v>20590</v>
      </c>
      <c r="J77" s="29">
        <f t="shared" si="13"/>
        <v>20601</v>
      </c>
      <c r="K77" s="27">
        <f t="shared" si="13"/>
        <v>1599</v>
      </c>
      <c r="L77" s="27">
        <f t="shared" si="13"/>
        <v>123</v>
      </c>
      <c r="M77" s="27">
        <f t="shared" si="13"/>
        <v>20122.738999999998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5942</v>
      </c>
      <c r="F78" s="59">
        <f t="shared" ref="F78:M78" si="14">SUM(F79:F80)</f>
        <v>15868</v>
      </c>
      <c r="G78" s="59">
        <f t="shared" si="14"/>
        <v>27299</v>
      </c>
      <c r="H78" s="60">
        <f t="shared" si="14"/>
        <v>14150</v>
      </c>
      <c r="I78" s="59">
        <f t="shared" si="14"/>
        <v>19670</v>
      </c>
      <c r="J78" s="61">
        <f t="shared" si="14"/>
        <v>19670</v>
      </c>
      <c r="K78" s="59">
        <f t="shared" si="14"/>
        <v>0</v>
      </c>
      <c r="L78" s="59">
        <f t="shared" si="14"/>
        <v>0</v>
      </c>
      <c r="M78" s="59">
        <f t="shared" si="14"/>
        <v>20000.014999999999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5942</v>
      </c>
      <c r="F79" s="36">
        <v>15868</v>
      </c>
      <c r="G79" s="36">
        <v>27299</v>
      </c>
      <c r="H79" s="37">
        <v>14150</v>
      </c>
      <c r="I79" s="36">
        <v>19670</v>
      </c>
      <c r="J79" s="38">
        <v>19670</v>
      </c>
      <c r="K79" s="36">
        <v>0</v>
      </c>
      <c r="L79" s="36">
        <v>0</v>
      </c>
      <c r="M79" s="36">
        <v>20000.014999999999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1276</v>
      </c>
      <c r="F81" s="44">
        <f t="shared" ref="F81:M81" si="15">SUM(F82:F83)</f>
        <v>2325</v>
      </c>
      <c r="G81" s="44">
        <f t="shared" si="15"/>
        <v>8947</v>
      </c>
      <c r="H81" s="45">
        <f t="shared" si="15"/>
        <v>618</v>
      </c>
      <c r="I81" s="44">
        <f t="shared" si="15"/>
        <v>920</v>
      </c>
      <c r="J81" s="46">
        <f t="shared" si="15"/>
        <v>931</v>
      </c>
      <c r="K81" s="44">
        <f t="shared" si="15"/>
        <v>1599</v>
      </c>
      <c r="L81" s="44">
        <f t="shared" si="15"/>
        <v>123</v>
      </c>
      <c r="M81" s="44">
        <f t="shared" si="15"/>
        <v>122.724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1078</v>
      </c>
      <c r="G82" s="36">
        <v>0</v>
      </c>
      <c r="H82" s="37">
        <v>0</v>
      </c>
      <c r="I82" s="36">
        <v>500</v>
      </c>
      <c r="J82" s="38">
        <v>500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1276</v>
      </c>
      <c r="F83" s="51">
        <v>1247</v>
      </c>
      <c r="G83" s="51">
        <v>8947</v>
      </c>
      <c r="H83" s="52">
        <v>618</v>
      </c>
      <c r="I83" s="51">
        <v>420</v>
      </c>
      <c r="J83" s="53">
        <v>431</v>
      </c>
      <c r="K83" s="51">
        <v>1599</v>
      </c>
      <c r="L83" s="51">
        <v>123</v>
      </c>
      <c r="M83" s="51">
        <v>122.724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200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7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2</v>
      </c>
      <c r="F90" s="27">
        <v>0</v>
      </c>
      <c r="G90" s="27">
        <v>89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89820</v>
      </c>
      <c r="F92" s="103">
        <f t="shared" ref="F92:M92" si="16">F4+F51+F77+F90</f>
        <v>153113</v>
      </c>
      <c r="G92" s="103">
        <f t="shared" si="16"/>
        <v>147698</v>
      </c>
      <c r="H92" s="104">
        <f t="shared" si="16"/>
        <v>96282</v>
      </c>
      <c r="I92" s="103">
        <f t="shared" si="16"/>
        <v>127839</v>
      </c>
      <c r="J92" s="105">
        <f t="shared" si="16"/>
        <v>127464</v>
      </c>
      <c r="K92" s="103">
        <f t="shared" si="16"/>
        <v>88495</v>
      </c>
      <c r="L92" s="103">
        <f t="shared" si="16"/>
        <v>89580</v>
      </c>
      <c r="M92" s="103">
        <f t="shared" si="16"/>
        <v>111840.091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173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64818</v>
      </c>
      <c r="F4" s="27">
        <f t="shared" ref="F4:M4" si="0">F5+F8+F47</f>
        <v>79784</v>
      </c>
      <c r="G4" s="27">
        <f t="shared" si="0"/>
        <v>74542</v>
      </c>
      <c r="H4" s="28">
        <f t="shared" si="0"/>
        <v>90451</v>
      </c>
      <c r="I4" s="27">
        <f t="shared" si="0"/>
        <v>89577</v>
      </c>
      <c r="J4" s="29">
        <f t="shared" si="0"/>
        <v>85806</v>
      </c>
      <c r="K4" s="27">
        <f t="shared" si="0"/>
        <v>126634</v>
      </c>
      <c r="L4" s="27">
        <f t="shared" si="0"/>
        <v>169826</v>
      </c>
      <c r="M4" s="27">
        <f t="shared" si="0"/>
        <v>178861.80800000002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34571</v>
      </c>
      <c r="F5" s="59">
        <f t="shared" ref="F5:M5" si="1">SUM(F6:F7)</f>
        <v>41823</v>
      </c>
      <c r="G5" s="59">
        <f t="shared" si="1"/>
        <v>46156</v>
      </c>
      <c r="H5" s="60">
        <f t="shared" si="1"/>
        <v>56607</v>
      </c>
      <c r="I5" s="59">
        <f t="shared" si="1"/>
        <v>56850</v>
      </c>
      <c r="J5" s="61">
        <f t="shared" si="1"/>
        <v>51585</v>
      </c>
      <c r="K5" s="59">
        <f t="shared" si="1"/>
        <v>87917</v>
      </c>
      <c r="L5" s="59">
        <f t="shared" si="1"/>
        <v>124397</v>
      </c>
      <c r="M5" s="59">
        <f t="shared" si="1"/>
        <v>134472.098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29012</v>
      </c>
      <c r="F6" s="36">
        <v>34906</v>
      </c>
      <c r="G6" s="36">
        <v>46156</v>
      </c>
      <c r="H6" s="37">
        <v>49524</v>
      </c>
      <c r="I6" s="36">
        <v>52633</v>
      </c>
      <c r="J6" s="38">
        <v>47369</v>
      </c>
      <c r="K6" s="36">
        <v>80436</v>
      </c>
      <c r="L6" s="36">
        <v>115816</v>
      </c>
      <c r="M6" s="36">
        <v>125436.493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5559</v>
      </c>
      <c r="F7" s="51">
        <v>6917</v>
      </c>
      <c r="G7" s="51">
        <v>0</v>
      </c>
      <c r="H7" s="52">
        <v>7083</v>
      </c>
      <c r="I7" s="51">
        <v>4217</v>
      </c>
      <c r="J7" s="53">
        <v>4216</v>
      </c>
      <c r="K7" s="51">
        <v>7481</v>
      </c>
      <c r="L7" s="51">
        <v>8581</v>
      </c>
      <c r="M7" s="51">
        <v>9035.6049999999996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30168</v>
      </c>
      <c r="F8" s="59">
        <f t="shared" ref="F8:M8" si="2">SUM(F9:F46)</f>
        <v>37910</v>
      </c>
      <c r="G8" s="59">
        <f t="shared" si="2"/>
        <v>28386</v>
      </c>
      <c r="H8" s="60">
        <f t="shared" si="2"/>
        <v>33844</v>
      </c>
      <c r="I8" s="59">
        <f t="shared" si="2"/>
        <v>32727</v>
      </c>
      <c r="J8" s="61">
        <f t="shared" si="2"/>
        <v>34221</v>
      </c>
      <c r="K8" s="59">
        <f t="shared" si="2"/>
        <v>38717</v>
      </c>
      <c r="L8" s="59">
        <f t="shared" si="2"/>
        <v>45429</v>
      </c>
      <c r="M8" s="59">
        <f t="shared" si="2"/>
        <v>44389.710000000006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134</v>
      </c>
      <c r="F9" s="36">
        <v>79</v>
      </c>
      <c r="G9" s="36">
        <v>52</v>
      </c>
      <c r="H9" s="37">
        <v>0</v>
      </c>
      <c r="I9" s="36">
        <v>87</v>
      </c>
      <c r="J9" s="38">
        <v>80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33</v>
      </c>
      <c r="F10" s="44">
        <v>218</v>
      </c>
      <c r="G10" s="44">
        <v>342</v>
      </c>
      <c r="H10" s="45">
        <v>463</v>
      </c>
      <c r="I10" s="44">
        <v>55</v>
      </c>
      <c r="J10" s="46">
        <v>37</v>
      </c>
      <c r="K10" s="44">
        <v>1972</v>
      </c>
      <c r="L10" s="44">
        <v>472</v>
      </c>
      <c r="M10" s="44">
        <v>496.96100000000001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921</v>
      </c>
      <c r="F11" s="44">
        <v>11296</v>
      </c>
      <c r="G11" s="44">
        <v>6170</v>
      </c>
      <c r="H11" s="45">
        <v>581</v>
      </c>
      <c r="I11" s="44">
        <v>6669</v>
      </c>
      <c r="J11" s="46">
        <v>9609</v>
      </c>
      <c r="K11" s="44">
        <v>574</v>
      </c>
      <c r="L11" s="44">
        <v>594</v>
      </c>
      <c r="M11" s="44">
        <v>625.92199999999991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0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124</v>
      </c>
      <c r="F13" s="44">
        <v>82</v>
      </c>
      <c r="G13" s="44">
        <v>138</v>
      </c>
      <c r="H13" s="45">
        <v>0</v>
      </c>
      <c r="I13" s="44">
        <v>150</v>
      </c>
      <c r="J13" s="46">
        <v>150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96</v>
      </c>
      <c r="F14" s="44">
        <v>130</v>
      </c>
      <c r="G14" s="44">
        <v>58</v>
      </c>
      <c r="H14" s="45">
        <v>250</v>
      </c>
      <c r="I14" s="44">
        <v>294</v>
      </c>
      <c r="J14" s="46">
        <v>266</v>
      </c>
      <c r="K14" s="44">
        <v>253</v>
      </c>
      <c r="L14" s="44">
        <v>253</v>
      </c>
      <c r="M14" s="44">
        <v>266.173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621</v>
      </c>
      <c r="F15" s="44">
        <v>503</v>
      </c>
      <c r="G15" s="44">
        <v>720</v>
      </c>
      <c r="H15" s="45">
        <v>1060</v>
      </c>
      <c r="I15" s="44">
        <v>689</v>
      </c>
      <c r="J15" s="46">
        <v>641</v>
      </c>
      <c r="K15" s="44">
        <v>2110</v>
      </c>
      <c r="L15" s="44">
        <v>1956</v>
      </c>
      <c r="M15" s="44">
        <v>2250.1410000000001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8497</v>
      </c>
      <c r="F16" s="44">
        <v>10306</v>
      </c>
      <c r="G16" s="44">
        <v>9329</v>
      </c>
      <c r="H16" s="45">
        <v>12640</v>
      </c>
      <c r="I16" s="44">
        <v>9765</v>
      </c>
      <c r="J16" s="46">
        <v>8260</v>
      </c>
      <c r="K16" s="44">
        <v>15063</v>
      </c>
      <c r="L16" s="44">
        <v>16431</v>
      </c>
      <c r="M16" s="44">
        <v>15638.928000000002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55</v>
      </c>
      <c r="F17" s="44">
        <v>0</v>
      </c>
      <c r="G17" s="44">
        <v>0</v>
      </c>
      <c r="H17" s="45">
        <v>0</v>
      </c>
      <c r="I17" s="44">
        <v>0</v>
      </c>
      <c r="J17" s="46">
        <v>0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1801</v>
      </c>
      <c r="F22" s="44">
        <v>2286</v>
      </c>
      <c r="G22" s="44">
        <v>2826</v>
      </c>
      <c r="H22" s="45">
        <v>0</v>
      </c>
      <c r="I22" s="44">
        <v>2742</v>
      </c>
      <c r="J22" s="46">
        <v>2313</v>
      </c>
      <c r="K22" s="44">
        <v>0</v>
      </c>
      <c r="L22" s="44">
        <v>0</v>
      </c>
      <c r="M22" s="44">
        <v>0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10</v>
      </c>
      <c r="F23" s="44">
        <v>11</v>
      </c>
      <c r="G23" s="44">
        <v>0</v>
      </c>
      <c r="H23" s="45">
        <v>237</v>
      </c>
      <c r="I23" s="44">
        <v>1</v>
      </c>
      <c r="J23" s="46">
        <v>0</v>
      </c>
      <c r="K23" s="44">
        <v>739</v>
      </c>
      <c r="L23" s="44">
        <v>239</v>
      </c>
      <c r="M23" s="44">
        <v>251.42400000000001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0</v>
      </c>
      <c r="F24" s="44">
        <v>0</v>
      </c>
      <c r="G24" s="44">
        <v>1</v>
      </c>
      <c r="H24" s="45">
        <v>0</v>
      </c>
      <c r="I24" s="44">
        <v>0</v>
      </c>
      <c r="J24" s="46">
        <v>1</v>
      </c>
      <c r="K24" s="44">
        <v>0</v>
      </c>
      <c r="L24" s="44">
        <v>0</v>
      </c>
      <c r="M24" s="44">
        <v>0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695</v>
      </c>
      <c r="J25" s="46">
        <v>662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0</v>
      </c>
      <c r="J27" s="46">
        <v>0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0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</v>
      </c>
      <c r="F30" s="44">
        <v>2</v>
      </c>
      <c r="G30" s="44">
        <v>0</v>
      </c>
      <c r="H30" s="45">
        <v>1146</v>
      </c>
      <c r="I30" s="44">
        <v>0</v>
      </c>
      <c r="J30" s="46">
        <v>0</v>
      </c>
      <c r="K30" s="44">
        <v>1168</v>
      </c>
      <c r="L30" s="44">
        <v>1177</v>
      </c>
      <c r="M30" s="44">
        <v>1239.664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11740</v>
      </c>
      <c r="F31" s="44">
        <v>1702</v>
      </c>
      <c r="G31" s="44">
        <v>1729</v>
      </c>
      <c r="H31" s="45">
        <v>7286</v>
      </c>
      <c r="I31" s="44">
        <v>1800</v>
      </c>
      <c r="J31" s="46">
        <v>2012</v>
      </c>
      <c r="K31" s="44">
        <v>7714</v>
      </c>
      <c r="L31" s="44">
        <v>10402</v>
      </c>
      <c r="M31" s="44">
        <v>8508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</v>
      </c>
      <c r="F32" s="44">
        <v>16</v>
      </c>
      <c r="G32" s="44">
        <v>7</v>
      </c>
      <c r="H32" s="45">
        <v>0</v>
      </c>
      <c r="I32" s="44">
        <v>4</v>
      </c>
      <c r="J32" s="46">
        <v>4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4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18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111</v>
      </c>
      <c r="F37" s="44">
        <v>1423</v>
      </c>
      <c r="G37" s="44">
        <v>130</v>
      </c>
      <c r="H37" s="45">
        <v>171</v>
      </c>
      <c r="I37" s="44">
        <v>1774</v>
      </c>
      <c r="J37" s="46">
        <v>849</v>
      </c>
      <c r="K37" s="44">
        <v>18</v>
      </c>
      <c r="L37" s="44">
        <v>18</v>
      </c>
      <c r="M37" s="44">
        <v>18.954000000000001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1194</v>
      </c>
      <c r="F38" s="44">
        <v>1709</v>
      </c>
      <c r="G38" s="44">
        <v>1677</v>
      </c>
      <c r="H38" s="45">
        <v>2004</v>
      </c>
      <c r="I38" s="44">
        <v>2316</v>
      </c>
      <c r="J38" s="46">
        <v>2581</v>
      </c>
      <c r="K38" s="44">
        <v>2152</v>
      </c>
      <c r="L38" s="44">
        <v>2152</v>
      </c>
      <c r="M38" s="44">
        <v>2260.6419999999998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189</v>
      </c>
      <c r="F39" s="44">
        <v>685</v>
      </c>
      <c r="G39" s="44">
        <v>676</v>
      </c>
      <c r="H39" s="45">
        <v>0</v>
      </c>
      <c r="I39" s="44">
        <v>368</v>
      </c>
      <c r="J39" s="46">
        <v>711</v>
      </c>
      <c r="K39" s="44">
        <v>0</v>
      </c>
      <c r="L39" s="44">
        <v>0</v>
      </c>
      <c r="M39" s="44">
        <v>0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2692</v>
      </c>
      <c r="F40" s="44">
        <v>5687</v>
      </c>
      <c r="G40" s="44">
        <v>2996</v>
      </c>
      <c r="H40" s="45">
        <v>2785</v>
      </c>
      <c r="I40" s="44">
        <v>4096</v>
      </c>
      <c r="J40" s="46">
        <v>4212</v>
      </c>
      <c r="K40" s="44">
        <v>2784</v>
      </c>
      <c r="L40" s="44">
        <v>8100</v>
      </c>
      <c r="M40" s="44">
        <v>8512.9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0</v>
      </c>
      <c r="F41" s="44">
        <v>0</v>
      </c>
      <c r="G41" s="44">
        <v>0</v>
      </c>
      <c r="H41" s="45">
        <v>100</v>
      </c>
      <c r="I41" s="44">
        <v>0</v>
      </c>
      <c r="J41" s="46">
        <v>0</v>
      </c>
      <c r="K41" s="44">
        <v>115</v>
      </c>
      <c r="L41" s="44">
        <v>115</v>
      </c>
      <c r="M41" s="44">
        <v>121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1502</v>
      </c>
      <c r="F42" s="44">
        <v>1192</v>
      </c>
      <c r="G42" s="44">
        <v>1082</v>
      </c>
      <c r="H42" s="45">
        <v>2510</v>
      </c>
      <c r="I42" s="44">
        <v>983</v>
      </c>
      <c r="J42" s="46">
        <v>1072</v>
      </c>
      <c r="K42" s="44">
        <v>2711</v>
      </c>
      <c r="L42" s="44">
        <v>2160</v>
      </c>
      <c r="M42" s="44">
        <v>2765.953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113</v>
      </c>
      <c r="F43" s="44">
        <v>220</v>
      </c>
      <c r="G43" s="44">
        <v>56</v>
      </c>
      <c r="H43" s="45">
        <v>1582</v>
      </c>
      <c r="I43" s="44">
        <v>29</v>
      </c>
      <c r="J43" s="46">
        <v>59</v>
      </c>
      <c r="K43" s="44">
        <v>297</v>
      </c>
      <c r="L43" s="44">
        <v>313</v>
      </c>
      <c r="M43" s="44">
        <v>329.92099999999999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73</v>
      </c>
      <c r="F44" s="44">
        <v>84</v>
      </c>
      <c r="G44" s="44">
        <v>72</v>
      </c>
      <c r="H44" s="45">
        <v>669</v>
      </c>
      <c r="I44" s="44">
        <v>115</v>
      </c>
      <c r="J44" s="46">
        <v>136</v>
      </c>
      <c r="K44" s="44">
        <v>679</v>
      </c>
      <c r="L44" s="44">
        <v>679</v>
      </c>
      <c r="M44" s="44">
        <v>715.43099999999993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259</v>
      </c>
      <c r="F45" s="44">
        <v>257</v>
      </c>
      <c r="G45" s="44">
        <v>325</v>
      </c>
      <c r="H45" s="45">
        <v>360</v>
      </c>
      <c r="I45" s="44">
        <v>43</v>
      </c>
      <c r="J45" s="46">
        <v>514</v>
      </c>
      <c r="K45" s="44">
        <v>368</v>
      </c>
      <c r="L45" s="44">
        <v>368</v>
      </c>
      <c r="M45" s="44">
        <v>387.69600000000003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52</v>
      </c>
      <c r="J46" s="53">
        <v>52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79</v>
      </c>
      <c r="F47" s="59">
        <f t="shared" ref="F47:M47" si="3">SUM(F48:F49)</f>
        <v>51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79</v>
      </c>
      <c r="F48" s="36">
        <v>51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157</v>
      </c>
      <c r="F51" s="27">
        <f t="shared" ref="F51:M51" si="4">F52+F59+F62+F63+F64+F72+F73</f>
        <v>269</v>
      </c>
      <c r="G51" s="27">
        <f t="shared" si="4"/>
        <v>1844</v>
      </c>
      <c r="H51" s="28">
        <f t="shared" si="4"/>
        <v>2000</v>
      </c>
      <c r="I51" s="27">
        <f t="shared" si="4"/>
        <v>2013</v>
      </c>
      <c r="J51" s="29">
        <f t="shared" si="4"/>
        <v>2023</v>
      </c>
      <c r="K51" s="27">
        <f t="shared" si="4"/>
        <v>7000</v>
      </c>
      <c r="L51" s="27">
        <f t="shared" si="4"/>
        <v>8000</v>
      </c>
      <c r="M51" s="27">
        <f t="shared" si="4"/>
        <v>9000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84</v>
      </c>
      <c r="F52" s="36">
        <f t="shared" ref="F52:M52" si="5">F53+F56</f>
        <v>200</v>
      </c>
      <c r="G52" s="36">
        <f t="shared" si="5"/>
        <v>1730</v>
      </c>
      <c r="H52" s="37">
        <f t="shared" si="5"/>
        <v>2000</v>
      </c>
      <c r="I52" s="36">
        <f t="shared" si="5"/>
        <v>2000</v>
      </c>
      <c r="J52" s="38">
        <f t="shared" si="5"/>
        <v>2000</v>
      </c>
      <c r="K52" s="36">
        <f t="shared" si="5"/>
        <v>7000</v>
      </c>
      <c r="L52" s="36">
        <f t="shared" si="5"/>
        <v>8000</v>
      </c>
      <c r="M52" s="36">
        <f t="shared" si="5"/>
        <v>9000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84</v>
      </c>
      <c r="F56" s="51">
        <f t="shared" ref="F56:M56" si="7">SUM(F57:F58)</f>
        <v>200</v>
      </c>
      <c r="G56" s="51">
        <f t="shared" si="7"/>
        <v>1730</v>
      </c>
      <c r="H56" s="52">
        <f t="shared" si="7"/>
        <v>2000</v>
      </c>
      <c r="I56" s="51">
        <f t="shared" si="7"/>
        <v>2000</v>
      </c>
      <c r="J56" s="53">
        <f t="shared" si="7"/>
        <v>2000</v>
      </c>
      <c r="K56" s="51">
        <f t="shared" si="7"/>
        <v>7000</v>
      </c>
      <c r="L56" s="51">
        <f t="shared" si="7"/>
        <v>8000</v>
      </c>
      <c r="M56" s="51">
        <f t="shared" si="7"/>
        <v>9000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84</v>
      </c>
      <c r="F57" s="36">
        <v>200</v>
      </c>
      <c r="G57" s="36">
        <v>1730</v>
      </c>
      <c r="H57" s="37">
        <v>2000</v>
      </c>
      <c r="I57" s="36">
        <v>2000</v>
      </c>
      <c r="J57" s="38">
        <v>2000</v>
      </c>
      <c r="K57" s="36">
        <v>7000</v>
      </c>
      <c r="L57" s="36">
        <v>8000</v>
      </c>
      <c r="M57" s="36">
        <v>9000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0</v>
      </c>
      <c r="F64" s="51">
        <f t="shared" ref="F64:M64" si="9">F65+F68</f>
        <v>0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0</v>
      </c>
      <c r="F65" s="59">
        <f t="shared" ref="F65:M65" si="10">SUM(F66:F67)</f>
        <v>0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0</v>
      </c>
      <c r="F67" s="51">
        <v>0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0</v>
      </c>
      <c r="F72" s="44">
        <v>0</v>
      </c>
      <c r="G72" s="44">
        <v>0</v>
      </c>
      <c r="H72" s="45">
        <v>0</v>
      </c>
      <c r="I72" s="44">
        <v>0</v>
      </c>
      <c r="J72" s="46">
        <v>0</v>
      </c>
      <c r="K72" s="44">
        <v>0</v>
      </c>
      <c r="L72" s="44">
        <v>0</v>
      </c>
      <c r="M72" s="44">
        <v>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73</v>
      </c>
      <c r="F73" s="44">
        <f t="shared" ref="F73:M73" si="12">SUM(F74:F75)</f>
        <v>69</v>
      </c>
      <c r="G73" s="44">
        <f t="shared" si="12"/>
        <v>114</v>
      </c>
      <c r="H73" s="45">
        <f t="shared" si="12"/>
        <v>0</v>
      </c>
      <c r="I73" s="44">
        <f t="shared" si="12"/>
        <v>13</v>
      </c>
      <c r="J73" s="46">
        <f t="shared" si="12"/>
        <v>23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53</v>
      </c>
      <c r="F74" s="36">
        <v>69</v>
      </c>
      <c r="G74" s="36">
        <v>114</v>
      </c>
      <c r="H74" s="37">
        <v>0</v>
      </c>
      <c r="I74" s="36">
        <v>13</v>
      </c>
      <c r="J74" s="38">
        <v>23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20</v>
      </c>
      <c r="F75" s="51">
        <v>0</v>
      </c>
      <c r="G75" s="51">
        <v>0</v>
      </c>
      <c r="H75" s="52">
        <v>0</v>
      </c>
      <c r="I75" s="51">
        <v>0</v>
      </c>
      <c r="J75" s="53">
        <v>0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13444</v>
      </c>
      <c r="F77" s="27">
        <f t="shared" ref="F77:M77" si="13">F78+F81+F84+F85+F86+F87+F88</f>
        <v>14237</v>
      </c>
      <c r="G77" s="27">
        <f t="shared" si="13"/>
        <v>22808</v>
      </c>
      <c r="H77" s="28">
        <f t="shared" si="13"/>
        <v>46331</v>
      </c>
      <c r="I77" s="27">
        <f t="shared" si="13"/>
        <v>33499</v>
      </c>
      <c r="J77" s="29">
        <f t="shared" si="13"/>
        <v>35777</v>
      </c>
      <c r="K77" s="27">
        <f t="shared" si="13"/>
        <v>78026</v>
      </c>
      <c r="L77" s="27">
        <f t="shared" si="13"/>
        <v>59880</v>
      </c>
      <c r="M77" s="27">
        <f t="shared" si="13"/>
        <v>64873.412000000004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8979</v>
      </c>
      <c r="F78" s="59">
        <f t="shared" ref="F78:M78" si="14">SUM(F79:F80)</f>
        <v>7178</v>
      </c>
      <c r="G78" s="59">
        <f t="shared" si="14"/>
        <v>20718</v>
      </c>
      <c r="H78" s="60">
        <f t="shared" si="14"/>
        <v>45910</v>
      </c>
      <c r="I78" s="59">
        <f t="shared" si="14"/>
        <v>31415</v>
      </c>
      <c r="J78" s="61">
        <f t="shared" si="14"/>
        <v>31415</v>
      </c>
      <c r="K78" s="59">
        <f t="shared" si="14"/>
        <v>76177</v>
      </c>
      <c r="L78" s="59">
        <f t="shared" si="14"/>
        <v>57731</v>
      </c>
      <c r="M78" s="59">
        <f t="shared" si="14"/>
        <v>63624.663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8979</v>
      </c>
      <c r="F79" s="36">
        <v>7178</v>
      </c>
      <c r="G79" s="36">
        <v>20718</v>
      </c>
      <c r="H79" s="37">
        <v>45910</v>
      </c>
      <c r="I79" s="36">
        <v>31415</v>
      </c>
      <c r="J79" s="38">
        <v>31415</v>
      </c>
      <c r="K79" s="36">
        <v>76177</v>
      </c>
      <c r="L79" s="36">
        <v>57731</v>
      </c>
      <c r="M79" s="36">
        <v>63624.663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4465</v>
      </c>
      <c r="F81" s="44">
        <f t="shared" ref="F81:M81" si="15">SUM(F82:F83)</f>
        <v>6482</v>
      </c>
      <c r="G81" s="44">
        <f t="shared" si="15"/>
        <v>2090</v>
      </c>
      <c r="H81" s="45">
        <f t="shared" si="15"/>
        <v>421</v>
      </c>
      <c r="I81" s="44">
        <f t="shared" si="15"/>
        <v>2084</v>
      </c>
      <c r="J81" s="46">
        <f t="shared" si="15"/>
        <v>4362</v>
      </c>
      <c r="K81" s="44">
        <f t="shared" si="15"/>
        <v>1849</v>
      </c>
      <c r="L81" s="44">
        <f t="shared" si="15"/>
        <v>2149</v>
      </c>
      <c r="M81" s="44">
        <f t="shared" si="15"/>
        <v>1248.749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0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4465</v>
      </c>
      <c r="F83" s="51">
        <v>6482</v>
      </c>
      <c r="G83" s="51">
        <v>2090</v>
      </c>
      <c r="H83" s="52">
        <v>421</v>
      </c>
      <c r="I83" s="51">
        <v>2084</v>
      </c>
      <c r="J83" s="53">
        <v>4362</v>
      </c>
      <c r="K83" s="51">
        <v>1849</v>
      </c>
      <c r="L83" s="51">
        <v>2149</v>
      </c>
      <c r="M83" s="51">
        <v>1248.749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577</v>
      </c>
      <c r="G88" s="44">
        <v>0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54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78419</v>
      </c>
      <c r="F92" s="103">
        <f t="shared" ref="F92:M92" si="16">F4+F51+F77+F90</f>
        <v>94290</v>
      </c>
      <c r="G92" s="103">
        <f t="shared" si="16"/>
        <v>99248</v>
      </c>
      <c r="H92" s="104">
        <f t="shared" si="16"/>
        <v>138782</v>
      </c>
      <c r="I92" s="103">
        <f t="shared" si="16"/>
        <v>125089</v>
      </c>
      <c r="J92" s="105">
        <f t="shared" si="16"/>
        <v>123606</v>
      </c>
      <c r="K92" s="103">
        <f t="shared" si="16"/>
        <v>211660</v>
      </c>
      <c r="L92" s="103">
        <f t="shared" si="16"/>
        <v>237706</v>
      </c>
      <c r="M92" s="103">
        <f t="shared" si="16"/>
        <v>252735.22000000003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"/>
  <cols>
    <col min="1" max="1" width="0.85546875" style="108" customWidth="1"/>
    <col min="2" max="2" width="50.85546875" style="108" customWidth="1"/>
    <col min="3" max="4" width="0.85546875" style="108" customWidth="1"/>
    <col min="5" max="13" width="10.7109375" style="108" customWidth="1"/>
    <col min="14" max="15" width="0.85546875" style="108" customWidth="1"/>
    <col min="16" max="16384" width="9.140625" style="108"/>
  </cols>
  <sheetData>
    <row r="1" spans="1:27" s="6" customFormat="1" ht="15.75" customHeight="1" x14ac:dyDescent="0.2">
      <c r="A1" s="1" t="s">
        <v>174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109"/>
      <c r="O1" s="5"/>
    </row>
    <row r="2" spans="1:27" s="18" customFormat="1" ht="25.5" x14ac:dyDescent="0.2">
      <c r="A2" s="7"/>
      <c r="B2" s="8"/>
      <c r="C2" s="9" t="s">
        <v>0</v>
      </c>
      <c r="D2" s="9" t="s">
        <v>0</v>
      </c>
      <c r="E2" s="10" t="s">
        <v>1</v>
      </c>
      <c r="F2" s="11"/>
      <c r="G2" s="11"/>
      <c r="H2" s="12" t="s">
        <v>2</v>
      </c>
      <c r="I2" s="13" t="s">
        <v>3</v>
      </c>
      <c r="J2" s="14" t="s">
        <v>4</v>
      </c>
      <c r="K2" s="15" t="s">
        <v>5</v>
      </c>
      <c r="L2" s="16"/>
      <c r="M2" s="16"/>
      <c r="N2" s="110" t="s">
        <v>0</v>
      </c>
      <c r="O2" s="17" t="s">
        <v>0</v>
      </c>
    </row>
    <row r="3" spans="1:27" s="18" customFormat="1" x14ac:dyDescent="0.2">
      <c r="A3" s="19"/>
      <c r="B3" s="20" t="s">
        <v>6</v>
      </c>
      <c r="C3" s="21" t="s">
        <v>0</v>
      </c>
      <c r="D3" s="21" t="s">
        <v>0</v>
      </c>
      <c r="E3" s="22" t="s">
        <v>124</v>
      </c>
      <c r="F3" s="22" t="s">
        <v>125</v>
      </c>
      <c r="G3" s="22" t="s">
        <v>126</v>
      </c>
      <c r="H3" s="173" t="s">
        <v>127</v>
      </c>
      <c r="I3" s="174"/>
      <c r="J3" s="175"/>
      <c r="K3" s="22" t="s">
        <v>128</v>
      </c>
      <c r="L3" s="22" t="s">
        <v>129</v>
      </c>
      <c r="M3" s="22" t="s">
        <v>130</v>
      </c>
      <c r="N3" s="22" t="s">
        <v>0</v>
      </c>
      <c r="O3" s="23" t="s">
        <v>0</v>
      </c>
    </row>
    <row r="4" spans="1:27" s="31" customFormat="1" x14ac:dyDescent="0.2">
      <c r="A4" s="56"/>
      <c r="B4" s="111" t="s">
        <v>41</v>
      </c>
      <c r="C4" s="112" t="s">
        <v>0</v>
      </c>
      <c r="D4" s="112" t="s">
        <v>0</v>
      </c>
      <c r="E4" s="27">
        <f>E5+E8+E47</f>
        <v>83736</v>
      </c>
      <c r="F4" s="27">
        <f t="shared" ref="F4:M4" si="0">F5+F8+F47</f>
        <v>65523</v>
      </c>
      <c r="G4" s="27">
        <f t="shared" si="0"/>
        <v>69240</v>
      </c>
      <c r="H4" s="28">
        <f t="shared" si="0"/>
        <v>75379</v>
      </c>
      <c r="I4" s="27">
        <f t="shared" si="0"/>
        <v>69571</v>
      </c>
      <c r="J4" s="29">
        <f t="shared" si="0"/>
        <v>68985</v>
      </c>
      <c r="K4" s="27">
        <f t="shared" si="0"/>
        <v>71434</v>
      </c>
      <c r="L4" s="27">
        <f t="shared" si="0"/>
        <v>77848</v>
      </c>
      <c r="M4" s="27">
        <f t="shared" si="0"/>
        <v>81182.875999999989</v>
      </c>
      <c r="N4" s="113" t="s">
        <v>0</v>
      </c>
      <c r="O4" s="30" t="s">
        <v>0</v>
      </c>
      <c r="AA4" s="32" t="s">
        <v>8</v>
      </c>
    </row>
    <row r="5" spans="1:27" s="18" customFormat="1" x14ac:dyDescent="0.2">
      <c r="A5" s="70"/>
      <c r="B5" s="114" t="s">
        <v>42</v>
      </c>
      <c r="C5" s="115" t="s">
        <v>0</v>
      </c>
      <c r="D5" s="116" t="s">
        <v>0</v>
      </c>
      <c r="E5" s="59">
        <f>SUM(E6:E7)</f>
        <v>20730</v>
      </c>
      <c r="F5" s="59">
        <f t="shared" ref="F5:M5" si="1">SUM(F6:F7)</f>
        <v>21774</v>
      </c>
      <c r="G5" s="59">
        <f t="shared" si="1"/>
        <v>25601</v>
      </c>
      <c r="H5" s="60">
        <f t="shared" si="1"/>
        <v>40181</v>
      </c>
      <c r="I5" s="59">
        <f t="shared" si="1"/>
        <v>31987</v>
      </c>
      <c r="J5" s="61">
        <f t="shared" si="1"/>
        <v>29883</v>
      </c>
      <c r="K5" s="59">
        <f t="shared" si="1"/>
        <v>35550</v>
      </c>
      <c r="L5" s="59">
        <f t="shared" si="1"/>
        <v>38040</v>
      </c>
      <c r="M5" s="59">
        <f t="shared" si="1"/>
        <v>40436.506000000001</v>
      </c>
      <c r="N5" s="117" t="s">
        <v>0</v>
      </c>
      <c r="O5" s="68" t="s">
        <v>0</v>
      </c>
      <c r="AA5" s="41">
        <v>1</v>
      </c>
    </row>
    <row r="6" spans="1:27" s="18" customFormat="1" x14ac:dyDescent="0.2">
      <c r="A6" s="70"/>
      <c r="B6" s="118" t="s">
        <v>43</v>
      </c>
      <c r="C6" s="119" t="s">
        <v>0</v>
      </c>
      <c r="D6" s="115" t="s">
        <v>0</v>
      </c>
      <c r="E6" s="36">
        <v>18211</v>
      </c>
      <c r="F6" s="36">
        <v>18801</v>
      </c>
      <c r="G6" s="36">
        <v>25601</v>
      </c>
      <c r="H6" s="37">
        <v>36630</v>
      </c>
      <c r="I6" s="36">
        <v>27474</v>
      </c>
      <c r="J6" s="38">
        <v>25609</v>
      </c>
      <c r="K6" s="36">
        <v>31403</v>
      </c>
      <c r="L6" s="36">
        <v>33691</v>
      </c>
      <c r="M6" s="36">
        <v>35856.58</v>
      </c>
      <c r="N6" s="120" t="s">
        <v>0</v>
      </c>
      <c r="O6" s="69" t="s">
        <v>0</v>
      </c>
      <c r="AA6" s="32" t="s">
        <v>11</v>
      </c>
    </row>
    <row r="7" spans="1:27" s="18" customFormat="1" x14ac:dyDescent="0.2">
      <c r="A7" s="70"/>
      <c r="B7" s="118" t="s">
        <v>44</v>
      </c>
      <c r="C7" s="119" t="s">
        <v>0</v>
      </c>
      <c r="D7" s="121" t="s">
        <v>0</v>
      </c>
      <c r="E7" s="51">
        <v>2519</v>
      </c>
      <c r="F7" s="51">
        <v>2973</v>
      </c>
      <c r="G7" s="51">
        <v>0</v>
      </c>
      <c r="H7" s="52">
        <v>3551</v>
      </c>
      <c r="I7" s="51">
        <v>4513</v>
      </c>
      <c r="J7" s="53">
        <v>4274</v>
      </c>
      <c r="K7" s="51">
        <v>4147</v>
      </c>
      <c r="L7" s="51">
        <v>4349</v>
      </c>
      <c r="M7" s="51">
        <v>4579.9259999999995</v>
      </c>
      <c r="N7" s="122" t="s">
        <v>0</v>
      </c>
      <c r="O7" s="69" t="s">
        <v>0</v>
      </c>
      <c r="AA7" s="41">
        <v>1</v>
      </c>
    </row>
    <row r="8" spans="1:27" s="18" customFormat="1" x14ac:dyDescent="0.25">
      <c r="A8" s="64"/>
      <c r="B8" s="114" t="s">
        <v>45</v>
      </c>
      <c r="C8" s="119" t="s">
        <v>0</v>
      </c>
      <c r="D8" s="123" t="s">
        <v>0</v>
      </c>
      <c r="E8" s="59">
        <f>SUM(E9:E46)</f>
        <v>62979</v>
      </c>
      <c r="F8" s="59">
        <f t="shared" ref="F8:M8" si="2">SUM(F9:F46)</f>
        <v>43725</v>
      </c>
      <c r="G8" s="59">
        <f t="shared" si="2"/>
        <v>43639</v>
      </c>
      <c r="H8" s="60">
        <f t="shared" si="2"/>
        <v>35198</v>
      </c>
      <c r="I8" s="59">
        <f t="shared" si="2"/>
        <v>37584</v>
      </c>
      <c r="J8" s="61">
        <f t="shared" si="2"/>
        <v>39102</v>
      </c>
      <c r="K8" s="59">
        <f t="shared" si="2"/>
        <v>35884</v>
      </c>
      <c r="L8" s="59">
        <f t="shared" si="2"/>
        <v>39808</v>
      </c>
      <c r="M8" s="59">
        <f t="shared" si="2"/>
        <v>40746.369999999995</v>
      </c>
      <c r="N8" s="124" t="s">
        <v>0</v>
      </c>
      <c r="O8" s="69" t="s">
        <v>0</v>
      </c>
      <c r="AA8" s="32" t="s">
        <v>14</v>
      </c>
    </row>
    <row r="9" spans="1:27" s="18" customFormat="1" x14ac:dyDescent="0.25">
      <c r="A9" s="64"/>
      <c r="B9" s="125" t="s">
        <v>46</v>
      </c>
      <c r="C9" s="119" t="s">
        <v>0</v>
      </c>
      <c r="D9" s="115" t="s">
        <v>0</v>
      </c>
      <c r="E9" s="36">
        <v>6888</v>
      </c>
      <c r="F9" s="36">
        <v>3</v>
      </c>
      <c r="G9" s="36">
        <v>1</v>
      </c>
      <c r="H9" s="37">
        <v>0</v>
      </c>
      <c r="I9" s="36">
        <v>77</v>
      </c>
      <c r="J9" s="38">
        <v>79</v>
      </c>
      <c r="K9" s="36">
        <v>0</v>
      </c>
      <c r="L9" s="36">
        <v>0</v>
      </c>
      <c r="M9" s="36">
        <v>0</v>
      </c>
      <c r="N9" s="120" t="s">
        <v>0</v>
      </c>
      <c r="O9" s="69" t="s">
        <v>0</v>
      </c>
      <c r="AA9" s="18" t="s">
        <v>0</v>
      </c>
    </row>
    <row r="10" spans="1:27" s="18" customFormat="1" x14ac:dyDescent="0.25">
      <c r="A10" s="64"/>
      <c r="B10" s="125" t="s">
        <v>47</v>
      </c>
      <c r="C10" s="119" t="s">
        <v>0</v>
      </c>
      <c r="D10" s="119" t="s">
        <v>0</v>
      </c>
      <c r="E10" s="44">
        <v>776</v>
      </c>
      <c r="F10" s="44">
        <v>2659</v>
      </c>
      <c r="G10" s="44">
        <v>1286</v>
      </c>
      <c r="H10" s="45">
        <v>2538</v>
      </c>
      <c r="I10" s="44">
        <v>574</v>
      </c>
      <c r="J10" s="46">
        <v>348</v>
      </c>
      <c r="K10" s="44">
        <v>2810</v>
      </c>
      <c r="L10" s="44">
        <v>2778</v>
      </c>
      <c r="M10" s="44">
        <v>3179.7109999999998</v>
      </c>
      <c r="N10" s="126" t="s">
        <v>0</v>
      </c>
      <c r="O10" s="69" t="s">
        <v>0</v>
      </c>
    </row>
    <row r="11" spans="1:27" s="18" customFormat="1" x14ac:dyDescent="0.25">
      <c r="A11" s="64"/>
      <c r="B11" s="125" t="s">
        <v>48</v>
      </c>
      <c r="C11" s="119" t="s">
        <v>0</v>
      </c>
      <c r="D11" s="119" t="s">
        <v>0</v>
      </c>
      <c r="E11" s="44">
        <v>1216</v>
      </c>
      <c r="F11" s="44">
        <v>482</v>
      </c>
      <c r="G11" s="44">
        <v>97</v>
      </c>
      <c r="H11" s="45">
        <v>2571</v>
      </c>
      <c r="I11" s="44">
        <v>430</v>
      </c>
      <c r="J11" s="46">
        <v>331</v>
      </c>
      <c r="K11" s="44">
        <v>2142</v>
      </c>
      <c r="L11" s="44">
        <v>2524</v>
      </c>
      <c r="M11" s="44">
        <v>3007.2129999999997</v>
      </c>
      <c r="N11" s="126" t="s">
        <v>0</v>
      </c>
      <c r="O11" s="69" t="s">
        <v>0</v>
      </c>
    </row>
    <row r="12" spans="1:27" s="18" customFormat="1" x14ac:dyDescent="0.25">
      <c r="A12" s="64"/>
      <c r="B12" s="125" t="s">
        <v>49</v>
      </c>
      <c r="C12" s="119" t="s">
        <v>0</v>
      </c>
      <c r="D12" s="119" t="s">
        <v>0</v>
      </c>
      <c r="E12" s="44">
        <v>0</v>
      </c>
      <c r="F12" s="44">
        <v>0</v>
      </c>
      <c r="G12" s="44">
        <v>0</v>
      </c>
      <c r="H12" s="45">
        <v>146</v>
      </c>
      <c r="I12" s="44">
        <v>0</v>
      </c>
      <c r="J12" s="46">
        <v>0</v>
      </c>
      <c r="K12" s="44">
        <v>0</v>
      </c>
      <c r="L12" s="44">
        <v>0</v>
      </c>
      <c r="M12" s="44">
        <v>0</v>
      </c>
      <c r="N12" s="126" t="s">
        <v>0</v>
      </c>
      <c r="O12" s="69" t="s">
        <v>0</v>
      </c>
    </row>
    <row r="13" spans="1:27" s="18" customFormat="1" x14ac:dyDescent="0.25">
      <c r="A13" s="64"/>
      <c r="B13" s="125" t="s">
        <v>50</v>
      </c>
      <c r="C13" s="119" t="s">
        <v>0</v>
      </c>
      <c r="D13" s="119" t="s">
        <v>0</v>
      </c>
      <c r="E13" s="44">
        <v>0</v>
      </c>
      <c r="F13" s="44">
        <v>0</v>
      </c>
      <c r="G13" s="44">
        <v>32</v>
      </c>
      <c r="H13" s="45">
        <v>0</v>
      </c>
      <c r="I13" s="44">
        <v>0</v>
      </c>
      <c r="J13" s="46">
        <v>0</v>
      </c>
      <c r="K13" s="44">
        <v>0</v>
      </c>
      <c r="L13" s="44">
        <v>0</v>
      </c>
      <c r="M13" s="44">
        <v>0</v>
      </c>
      <c r="N13" s="126" t="s">
        <v>0</v>
      </c>
      <c r="O13" s="69" t="s">
        <v>0</v>
      </c>
    </row>
    <row r="14" spans="1:27" s="18" customFormat="1" x14ac:dyDescent="0.25">
      <c r="A14" s="64"/>
      <c r="B14" s="125" t="s">
        <v>51</v>
      </c>
      <c r="C14" s="119" t="s">
        <v>0</v>
      </c>
      <c r="D14" s="119" t="s">
        <v>0</v>
      </c>
      <c r="E14" s="44">
        <v>3019</v>
      </c>
      <c r="F14" s="44">
        <v>2155</v>
      </c>
      <c r="G14" s="44">
        <v>1992</v>
      </c>
      <c r="H14" s="45">
        <v>3027</v>
      </c>
      <c r="I14" s="44">
        <v>1988</v>
      </c>
      <c r="J14" s="46">
        <v>1917</v>
      </c>
      <c r="K14" s="44">
        <v>2418</v>
      </c>
      <c r="L14" s="44">
        <v>3066</v>
      </c>
      <c r="M14" s="44">
        <v>3178.2919999999999</v>
      </c>
      <c r="N14" s="126" t="s">
        <v>0</v>
      </c>
      <c r="O14" s="69" t="s">
        <v>0</v>
      </c>
    </row>
    <row r="15" spans="1:27" s="18" customFormat="1" x14ac:dyDescent="0.25">
      <c r="A15" s="64"/>
      <c r="B15" s="125" t="s">
        <v>52</v>
      </c>
      <c r="C15" s="119" t="s">
        <v>0</v>
      </c>
      <c r="D15" s="119" t="s">
        <v>0</v>
      </c>
      <c r="E15" s="44">
        <v>458</v>
      </c>
      <c r="F15" s="44">
        <v>451</v>
      </c>
      <c r="G15" s="44">
        <v>773</v>
      </c>
      <c r="H15" s="45">
        <v>1078</v>
      </c>
      <c r="I15" s="44">
        <v>304</v>
      </c>
      <c r="J15" s="46">
        <v>732</v>
      </c>
      <c r="K15" s="44">
        <v>922</v>
      </c>
      <c r="L15" s="44">
        <v>1046</v>
      </c>
      <c r="M15" s="44">
        <v>1092.953</v>
      </c>
      <c r="N15" s="126" t="s">
        <v>0</v>
      </c>
      <c r="O15" s="69" t="s">
        <v>0</v>
      </c>
    </row>
    <row r="16" spans="1:27" s="18" customFormat="1" x14ac:dyDescent="0.25">
      <c r="A16" s="64"/>
      <c r="B16" s="125" t="s">
        <v>53</v>
      </c>
      <c r="C16" s="119" t="s">
        <v>0</v>
      </c>
      <c r="D16" s="119" t="s">
        <v>0</v>
      </c>
      <c r="E16" s="44">
        <v>123</v>
      </c>
      <c r="F16" s="44">
        <v>238</v>
      </c>
      <c r="G16" s="44">
        <v>95</v>
      </c>
      <c r="H16" s="45">
        <v>167</v>
      </c>
      <c r="I16" s="44">
        <v>144</v>
      </c>
      <c r="J16" s="46">
        <v>124</v>
      </c>
      <c r="K16" s="44">
        <v>95</v>
      </c>
      <c r="L16" s="44">
        <v>95</v>
      </c>
      <c r="M16" s="44">
        <v>100.127</v>
      </c>
      <c r="N16" s="126" t="s">
        <v>0</v>
      </c>
      <c r="O16" s="69" t="s">
        <v>0</v>
      </c>
    </row>
    <row r="17" spans="1:15" s="18" customFormat="1" x14ac:dyDescent="0.25">
      <c r="A17" s="64"/>
      <c r="B17" s="125" t="s">
        <v>54</v>
      </c>
      <c r="C17" s="119" t="s">
        <v>0</v>
      </c>
      <c r="D17" s="119" t="s">
        <v>0</v>
      </c>
      <c r="E17" s="44">
        <v>54</v>
      </c>
      <c r="F17" s="44">
        <v>0</v>
      </c>
      <c r="G17" s="44">
        <v>17</v>
      </c>
      <c r="H17" s="45">
        <v>0</v>
      </c>
      <c r="I17" s="44">
        <v>8</v>
      </c>
      <c r="J17" s="46">
        <v>3</v>
      </c>
      <c r="K17" s="44">
        <v>0</v>
      </c>
      <c r="L17" s="44">
        <v>0</v>
      </c>
      <c r="M17" s="44">
        <v>0</v>
      </c>
      <c r="N17" s="126" t="s">
        <v>0</v>
      </c>
      <c r="O17" s="69" t="s">
        <v>0</v>
      </c>
    </row>
    <row r="18" spans="1:15" s="18" customFormat="1" x14ac:dyDescent="0.25">
      <c r="A18" s="64"/>
      <c r="B18" s="125" t="s">
        <v>55</v>
      </c>
      <c r="C18" s="119" t="s">
        <v>0</v>
      </c>
      <c r="D18" s="119" t="s">
        <v>0</v>
      </c>
      <c r="E18" s="44">
        <v>0</v>
      </c>
      <c r="F18" s="44">
        <v>0</v>
      </c>
      <c r="G18" s="44">
        <v>0</v>
      </c>
      <c r="H18" s="45">
        <v>0</v>
      </c>
      <c r="I18" s="44">
        <v>0</v>
      </c>
      <c r="J18" s="46">
        <v>0</v>
      </c>
      <c r="K18" s="44">
        <v>0</v>
      </c>
      <c r="L18" s="44">
        <v>0</v>
      </c>
      <c r="M18" s="44">
        <v>0</v>
      </c>
      <c r="N18" s="126" t="s">
        <v>0</v>
      </c>
      <c r="O18" s="69" t="s">
        <v>0</v>
      </c>
    </row>
    <row r="19" spans="1:15" s="18" customFormat="1" x14ac:dyDescent="0.25">
      <c r="A19" s="64"/>
      <c r="B19" s="125" t="s">
        <v>56</v>
      </c>
      <c r="C19" s="119" t="s">
        <v>0</v>
      </c>
      <c r="D19" s="119" t="s">
        <v>0</v>
      </c>
      <c r="E19" s="44">
        <v>0</v>
      </c>
      <c r="F19" s="44">
        <v>0</v>
      </c>
      <c r="G19" s="44">
        <v>0</v>
      </c>
      <c r="H19" s="45">
        <v>0</v>
      </c>
      <c r="I19" s="44">
        <v>0</v>
      </c>
      <c r="J19" s="46">
        <v>0</v>
      </c>
      <c r="K19" s="44">
        <v>0</v>
      </c>
      <c r="L19" s="44">
        <v>0</v>
      </c>
      <c r="M19" s="44">
        <v>0</v>
      </c>
      <c r="N19" s="126" t="s">
        <v>0</v>
      </c>
      <c r="O19" s="69" t="s">
        <v>0</v>
      </c>
    </row>
    <row r="20" spans="1:15" s="18" customFormat="1" x14ac:dyDescent="0.25">
      <c r="A20" s="64"/>
      <c r="B20" s="125" t="s">
        <v>57</v>
      </c>
      <c r="C20" s="119" t="s">
        <v>0</v>
      </c>
      <c r="D20" s="119" t="s">
        <v>0</v>
      </c>
      <c r="E20" s="44">
        <v>0</v>
      </c>
      <c r="F20" s="44">
        <v>0</v>
      </c>
      <c r="G20" s="44">
        <v>0</v>
      </c>
      <c r="H20" s="45">
        <v>0</v>
      </c>
      <c r="I20" s="44">
        <v>0</v>
      </c>
      <c r="J20" s="46">
        <v>0</v>
      </c>
      <c r="K20" s="44">
        <v>0</v>
      </c>
      <c r="L20" s="44">
        <v>0</v>
      </c>
      <c r="M20" s="44">
        <v>0</v>
      </c>
      <c r="N20" s="126" t="s">
        <v>0</v>
      </c>
      <c r="O20" s="69" t="s">
        <v>0</v>
      </c>
    </row>
    <row r="21" spans="1:15" s="18" customFormat="1" x14ac:dyDescent="0.25">
      <c r="A21" s="64"/>
      <c r="B21" s="125" t="s">
        <v>58</v>
      </c>
      <c r="C21" s="119" t="s">
        <v>0</v>
      </c>
      <c r="D21" s="119" t="s">
        <v>0</v>
      </c>
      <c r="E21" s="44">
        <v>0</v>
      </c>
      <c r="F21" s="44">
        <v>0</v>
      </c>
      <c r="G21" s="44">
        <v>0</v>
      </c>
      <c r="H21" s="45">
        <v>0</v>
      </c>
      <c r="I21" s="44">
        <v>0</v>
      </c>
      <c r="J21" s="46">
        <v>0</v>
      </c>
      <c r="K21" s="44">
        <v>0</v>
      </c>
      <c r="L21" s="44">
        <v>0</v>
      </c>
      <c r="M21" s="44">
        <v>0</v>
      </c>
      <c r="N21" s="126" t="s">
        <v>0</v>
      </c>
      <c r="O21" s="69" t="s">
        <v>0</v>
      </c>
    </row>
    <row r="22" spans="1:15" s="18" customFormat="1" x14ac:dyDescent="0.25">
      <c r="A22" s="64"/>
      <c r="B22" s="125" t="s">
        <v>59</v>
      </c>
      <c r="C22" s="119" t="s">
        <v>0</v>
      </c>
      <c r="D22" s="119" t="s">
        <v>0</v>
      </c>
      <c r="E22" s="44">
        <v>17175</v>
      </c>
      <c r="F22" s="44">
        <v>19950</v>
      </c>
      <c r="G22" s="44">
        <v>11639</v>
      </c>
      <c r="H22" s="45">
        <v>11356</v>
      </c>
      <c r="I22" s="44">
        <v>7817</v>
      </c>
      <c r="J22" s="46">
        <v>7969</v>
      </c>
      <c r="K22" s="44">
        <v>11940</v>
      </c>
      <c r="L22" s="44">
        <v>11637</v>
      </c>
      <c r="M22" s="44">
        <v>12832.061</v>
      </c>
      <c r="N22" s="126" t="s">
        <v>0</v>
      </c>
      <c r="O22" s="69" t="s">
        <v>0</v>
      </c>
    </row>
    <row r="23" spans="1:15" s="18" customFormat="1" x14ac:dyDescent="0.25">
      <c r="A23" s="64"/>
      <c r="B23" s="125" t="s">
        <v>60</v>
      </c>
      <c r="C23" s="119" t="s">
        <v>0</v>
      </c>
      <c r="D23" s="119" t="s">
        <v>0</v>
      </c>
      <c r="E23" s="44">
        <v>2</v>
      </c>
      <c r="F23" s="44">
        <v>0</v>
      </c>
      <c r="G23" s="44">
        <v>20</v>
      </c>
      <c r="H23" s="45">
        <v>0</v>
      </c>
      <c r="I23" s="44">
        <v>748</v>
      </c>
      <c r="J23" s="46">
        <v>748</v>
      </c>
      <c r="K23" s="44">
        <v>0</v>
      </c>
      <c r="L23" s="44">
        <v>0</v>
      </c>
      <c r="M23" s="44">
        <v>0</v>
      </c>
      <c r="N23" s="126" t="s">
        <v>0</v>
      </c>
      <c r="O23" s="69" t="s">
        <v>0</v>
      </c>
    </row>
    <row r="24" spans="1:15" s="18" customFormat="1" x14ac:dyDescent="0.25">
      <c r="A24" s="64"/>
      <c r="B24" s="125" t="s">
        <v>61</v>
      </c>
      <c r="C24" s="119" t="s">
        <v>0</v>
      </c>
      <c r="D24" s="119" t="s">
        <v>0</v>
      </c>
      <c r="E24" s="44">
        <v>3</v>
      </c>
      <c r="F24" s="44">
        <v>10</v>
      </c>
      <c r="G24" s="44">
        <v>5</v>
      </c>
      <c r="H24" s="45">
        <v>47</v>
      </c>
      <c r="I24" s="44">
        <v>12</v>
      </c>
      <c r="J24" s="46">
        <v>11</v>
      </c>
      <c r="K24" s="44">
        <v>45</v>
      </c>
      <c r="L24" s="44">
        <v>50</v>
      </c>
      <c r="M24" s="44">
        <v>52.795000000000002</v>
      </c>
      <c r="N24" s="126" t="s">
        <v>0</v>
      </c>
      <c r="O24" s="69" t="s">
        <v>0</v>
      </c>
    </row>
    <row r="25" spans="1:15" s="18" customFormat="1" x14ac:dyDescent="0.25">
      <c r="A25" s="64"/>
      <c r="B25" s="125" t="s">
        <v>62</v>
      </c>
      <c r="C25" s="119" t="s">
        <v>0</v>
      </c>
      <c r="D25" s="119" t="s">
        <v>0</v>
      </c>
      <c r="E25" s="44">
        <v>0</v>
      </c>
      <c r="F25" s="44">
        <v>0</v>
      </c>
      <c r="G25" s="44">
        <v>0</v>
      </c>
      <c r="H25" s="45">
        <v>0</v>
      </c>
      <c r="I25" s="44">
        <v>553</v>
      </c>
      <c r="J25" s="46">
        <v>947</v>
      </c>
      <c r="K25" s="44">
        <v>0</v>
      </c>
      <c r="L25" s="44">
        <v>0</v>
      </c>
      <c r="M25" s="44">
        <v>0</v>
      </c>
      <c r="N25" s="126" t="s">
        <v>0</v>
      </c>
      <c r="O25" s="69" t="s">
        <v>0</v>
      </c>
    </row>
    <row r="26" spans="1:15" s="18" customFormat="1" x14ac:dyDescent="0.25">
      <c r="A26" s="64"/>
      <c r="B26" s="125" t="s">
        <v>63</v>
      </c>
      <c r="C26" s="119" t="s">
        <v>0</v>
      </c>
      <c r="D26" s="119" t="s">
        <v>0</v>
      </c>
      <c r="E26" s="44">
        <v>0</v>
      </c>
      <c r="F26" s="44">
        <v>0</v>
      </c>
      <c r="G26" s="44">
        <v>0</v>
      </c>
      <c r="H26" s="45">
        <v>0</v>
      </c>
      <c r="I26" s="44">
        <v>0</v>
      </c>
      <c r="J26" s="46">
        <v>0</v>
      </c>
      <c r="K26" s="44">
        <v>0</v>
      </c>
      <c r="L26" s="44">
        <v>0</v>
      </c>
      <c r="M26" s="44">
        <v>0</v>
      </c>
      <c r="N26" s="126" t="s">
        <v>0</v>
      </c>
      <c r="O26" s="69" t="s">
        <v>0</v>
      </c>
    </row>
    <row r="27" spans="1:15" s="18" customFormat="1" x14ac:dyDescent="0.25">
      <c r="A27" s="64"/>
      <c r="B27" s="125" t="s">
        <v>64</v>
      </c>
      <c r="C27" s="119" t="s">
        <v>0</v>
      </c>
      <c r="D27" s="119" t="s">
        <v>0</v>
      </c>
      <c r="E27" s="44">
        <v>0</v>
      </c>
      <c r="F27" s="44">
        <v>0</v>
      </c>
      <c r="G27" s="44">
        <v>0</v>
      </c>
      <c r="H27" s="45">
        <v>0</v>
      </c>
      <c r="I27" s="44">
        <v>2073</v>
      </c>
      <c r="J27" s="46">
        <v>2022</v>
      </c>
      <c r="K27" s="44">
        <v>0</v>
      </c>
      <c r="L27" s="44">
        <v>0</v>
      </c>
      <c r="M27" s="44">
        <v>0</v>
      </c>
      <c r="N27" s="126" t="s">
        <v>0</v>
      </c>
      <c r="O27" s="69" t="s">
        <v>0</v>
      </c>
    </row>
    <row r="28" spans="1:15" s="18" customFormat="1" x14ac:dyDescent="0.25">
      <c r="A28" s="64"/>
      <c r="B28" s="125" t="s">
        <v>65</v>
      </c>
      <c r="C28" s="119" t="s">
        <v>0</v>
      </c>
      <c r="D28" s="119" t="s">
        <v>0</v>
      </c>
      <c r="E28" s="44">
        <v>0</v>
      </c>
      <c r="F28" s="44">
        <v>0</v>
      </c>
      <c r="G28" s="44">
        <v>0</v>
      </c>
      <c r="H28" s="45">
        <v>0</v>
      </c>
      <c r="I28" s="44">
        <v>0</v>
      </c>
      <c r="J28" s="46">
        <v>0</v>
      </c>
      <c r="K28" s="44">
        <v>0</v>
      </c>
      <c r="L28" s="44">
        <v>0</v>
      </c>
      <c r="M28" s="44">
        <v>0</v>
      </c>
      <c r="N28" s="126" t="s">
        <v>0</v>
      </c>
      <c r="O28" s="69" t="s">
        <v>0</v>
      </c>
    </row>
    <row r="29" spans="1:15" s="18" customFormat="1" x14ac:dyDescent="0.25">
      <c r="A29" s="64"/>
      <c r="B29" s="125" t="s">
        <v>66</v>
      </c>
      <c r="C29" s="119" t="s">
        <v>0</v>
      </c>
      <c r="D29" s="119" t="s">
        <v>0</v>
      </c>
      <c r="E29" s="44">
        <v>0</v>
      </c>
      <c r="F29" s="44">
        <v>0</v>
      </c>
      <c r="G29" s="44">
        <v>1</v>
      </c>
      <c r="H29" s="45">
        <v>0</v>
      </c>
      <c r="I29" s="44">
        <v>0</v>
      </c>
      <c r="J29" s="46">
        <v>0</v>
      </c>
      <c r="K29" s="44">
        <v>0</v>
      </c>
      <c r="L29" s="44">
        <v>0</v>
      </c>
      <c r="M29" s="44">
        <v>0</v>
      </c>
      <c r="N29" s="126" t="s">
        <v>0</v>
      </c>
      <c r="O29" s="69" t="s">
        <v>0</v>
      </c>
    </row>
    <row r="30" spans="1:15" s="18" customFormat="1" x14ac:dyDescent="0.25">
      <c r="A30" s="64"/>
      <c r="B30" s="125" t="s">
        <v>67</v>
      </c>
      <c r="C30" s="119" t="s">
        <v>0</v>
      </c>
      <c r="D30" s="119" t="s">
        <v>0</v>
      </c>
      <c r="E30" s="44">
        <v>11</v>
      </c>
      <c r="F30" s="44">
        <v>17</v>
      </c>
      <c r="G30" s="44">
        <v>6</v>
      </c>
      <c r="H30" s="45">
        <v>13</v>
      </c>
      <c r="I30" s="44">
        <v>0</v>
      </c>
      <c r="J30" s="46">
        <v>0</v>
      </c>
      <c r="K30" s="44">
        <v>14</v>
      </c>
      <c r="L30" s="44">
        <v>19</v>
      </c>
      <c r="M30" s="44">
        <v>19.901</v>
      </c>
      <c r="N30" s="126" t="s">
        <v>0</v>
      </c>
      <c r="O30" s="69" t="s">
        <v>0</v>
      </c>
    </row>
    <row r="31" spans="1:15" s="18" customFormat="1" x14ac:dyDescent="0.25">
      <c r="A31" s="64"/>
      <c r="B31" s="125" t="s">
        <v>68</v>
      </c>
      <c r="C31" s="119" t="s">
        <v>0</v>
      </c>
      <c r="D31" s="119" t="s">
        <v>0</v>
      </c>
      <c r="E31" s="44">
        <v>0</v>
      </c>
      <c r="F31" s="44">
        <v>0</v>
      </c>
      <c r="G31" s="44">
        <v>0</v>
      </c>
      <c r="H31" s="45">
        <v>0</v>
      </c>
      <c r="I31" s="44">
        <v>0</v>
      </c>
      <c r="J31" s="46">
        <v>0</v>
      </c>
      <c r="K31" s="44">
        <v>0</v>
      </c>
      <c r="L31" s="44">
        <v>0</v>
      </c>
      <c r="M31" s="44">
        <v>0</v>
      </c>
      <c r="N31" s="126" t="s">
        <v>0</v>
      </c>
      <c r="O31" s="69" t="s">
        <v>0</v>
      </c>
    </row>
    <row r="32" spans="1:15" s="18" customFormat="1" x14ac:dyDescent="0.25">
      <c r="A32" s="64"/>
      <c r="B32" s="125" t="s">
        <v>69</v>
      </c>
      <c r="C32" s="119" t="s">
        <v>0</v>
      </c>
      <c r="D32" s="119" t="s">
        <v>0</v>
      </c>
      <c r="E32" s="44">
        <v>25</v>
      </c>
      <c r="F32" s="44">
        <v>13</v>
      </c>
      <c r="G32" s="44">
        <v>3</v>
      </c>
      <c r="H32" s="45">
        <v>0</v>
      </c>
      <c r="I32" s="44">
        <v>3929</v>
      </c>
      <c r="J32" s="46">
        <v>3452</v>
      </c>
      <c r="K32" s="44">
        <v>0</v>
      </c>
      <c r="L32" s="44">
        <v>0</v>
      </c>
      <c r="M32" s="44">
        <v>0</v>
      </c>
      <c r="N32" s="126" t="s">
        <v>0</v>
      </c>
      <c r="O32" s="69" t="s">
        <v>0</v>
      </c>
    </row>
    <row r="33" spans="1:15" s="18" customFormat="1" x14ac:dyDescent="0.25">
      <c r="A33" s="64"/>
      <c r="B33" s="125" t="s">
        <v>70</v>
      </c>
      <c r="C33" s="119" t="s">
        <v>0</v>
      </c>
      <c r="D33" s="119" t="s">
        <v>0</v>
      </c>
      <c r="E33" s="44">
        <v>0</v>
      </c>
      <c r="F33" s="44">
        <v>0</v>
      </c>
      <c r="G33" s="44">
        <v>0</v>
      </c>
      <c r="H33" s="45">
        <v>0</v>
      </c>
      <c r="I33" s="44">
        <v>0</v>
      </c>
      <c r="J33" s="46">
        <v>0</v>
      </c>
      <c r="K33" s="44">
        <v>0</v>
      </c>
      <c r="L33" s="44">
        <v>0</v>
      </c>
      <c r="M33" s="44">
        <v>0</v>
      </c>
      <c r="N33" s="126" t="s">
        <v>0</v>
      </c>
      <c r="O33" s="69" t="s">
        <v>0</v>
      </c>
    </row>
    <row r="34" spans="1:15" s="18" customFormat="1" x14ac:dyDescent="0.25">
      <c r="A34" s="64"/>
      <c r="B34" s="125" t="s">
        <v>71</v>
      </c>
      <c r="C34" s="119" t="s">
        <v>0</v>
      </c>
      <c r="D34" s="119" t="s">
        <v>0</v>
      </c>
      <c r="E34" s="44">
        <v>0</v>
      </c>
      <c r="F34" s="44">
        <v>0</v>
      </c>
      <c r="G34" s="44">
        <v>0</v>
      </c>
      <c r="H34" s="45">
        <v>0</v>
      </c>
      <c r="I34" s="44">
        <v>0</v>
      </c>
      <c r="J34" s="46">
        <v>0</v>
      </c>
      <c r="K34" s="44">
        <v>0</v>
      </c>
      <c r="L34" s="44">
        <v>0</v>
      </c>
      <c r="M34" s="44">
        <v>0</v>
      </c>
      <c r="N34" s="126" t="s">
        <v>0</v>
      </c>
      <c r="O34" s="69" t="s">
        <v>0</v>
      </c>
    </row>
    <row r="35" spans="1:15" s="18" customFormat="1" x14ac:dyDescent="0.25">
      <c r="A35" s="64"/>
      <c r="B35" s="125" t="s">
        <v>72</v>
      </c>
      <c r="C35" s="119" t="s">
        <v>0</v>
      </c>
      <c r="D35" s="119" t="s">
        <v>0</v>
      </c>
      <c r="E35" s="44">
        <v>0</v>
      </c>
      <c r="F35" s="44">
        <v>0</v>
      </c>
      <c r="G35" s="44">
        <v>0</v>
      </c>
      <c r="H35" s="45">
        <v>0</v>
      </c>
      <c r="I35" s="44">
        <v>0</v>
      </c>
      <c r="J35" s="46">
        <v>0</v>
      </c>
      <c r="K35" s="44">
        <v>0</v>
      </c>
      <c r="L35" s="44">
        <v>0</v>
      </c>
      <c r="M35" s="44">
        <v>0</v>
      </c>
      <c r="N35" s="126" t="s">
        <v>0</v>
      </c>
      <c r="O35" s="69" t="s">
        <v>0</v>
      </c>
    </row>
    <row r="36" spans="1:15" s="18" customFormat="1" x14ac:dyDescent="0.25">
      <c r="A36" s="64"/>
      <c r="B36" s="125" t="s">
        <v>73</v>
      </c>
      <c r="C36" s="119" t="s">
        <v>0</v>
      </c>
      <c r="D36" s="119" t="s">
        <v>0</v>
      </c>
      <c r="E36" s="44">
        <v>0</v>
      </c>
      <c r="F36" s="44">
        <v>0</v>
      </c>
      <c r="G36" s="44">
        <v>0</v>
      </c>
      <c r="H36" s="45">
        <v>0</v>
      </c>
      <c r="I36" s="44">
        <v>0</v>
      </c>
      <c r="J36" s="46">
        <v>0</v>
      </c>
      <c r="K36" s="44">
        <v>0</v>
      </c>
      <c r="L36" s="44">
        <v>0</v>
      </c>
      <c r="M36" s="44">
        <v>0</v>
      </c>
      <c r="N36" s="126" t="s">
        <v>0</v>
      </c>
      <c r="O36" s="69" t="s">
        <v>0</v>
      </c>
    </row>
    <row r="37" spans="1:15" s="18" customFormat="1" x14ac:dyDescent="0.25">
      <c r="A37" s="64"/>
      <c r="B37" s="125" t="s">
        <v>74</v>
      </c>
      <c r="C37" s="119" t="s">
        <v>0</v>
      </c>
      <c r="D37" s="119" t="s">
        <v>0</v>
      </c>
      <c r="E37" s="44">
        <v>24464</v>
      </c>
      <c r="F37" s="44">
        <v>4164</v>
      </c>
      <c r="G37" s="44">
        <v>7875</v>
      </c>
      <c r="H37" s="45">
        <v>3195</v>
      </c>
      <c r="I37" s="44">
        <v>284</v>
      </c>
      <c r="J37" s="46">
        <v>229</v>
      </c>
      <c r="K37" s="44">
        <v>4226</v>
      </c>
      <c r="L37" s="44">
        <v>5037</v>
      </c>
      <c r="M37" s="44">
        <v>4720.08</v>
      </c>
      <c r="N37" s="126" t="s">
        <v>0</v>
      </c>
      <c r="O37" s="69" t="s">
        <v>0</v>
      </c>
    </row>
    <row r="38" spans="1:15" s="18" customFormat="1" x14ac:dyDescent="0.25">
      <c r="A38" s="64"/>
      <c r="B38" s="125" t="s">
        <v>75</v>
      </c>
      <c r="C38" s="119" t="s">
        <v>0</v>
      </c>
      <c r="D38" s="119" t="s">
        <v>0</v>
      </c>
      <c r="E38" s="44">
        <v>499</v>
      </c>
      <c r="F38" s="44">
        <v>425</v>
      </c>
      <c r="G38" s="44">
        <v>791</v>
      </c>
      <c r="H38" s="45">
        <v>260</v>
      </c>
      <c r="I38" s="44">
        <v>238</v>
      </c>
      <c r="J38" s="46">
        <v>157</v>
      </c>
      <c r="K38" s="44">
        <v>300</v>
      </c>
      <c r="L38" s="44">
        <v>330</v>
      </c>
      <c r="M38" s="44">
        <v>340.21899999999999</v>
      </c>
      <c r="N38" s="126" t="s">
        <v>0</v>
      </c>
      <c r="O38" s="69" t="s">
        <v>0</v>
      </c>
    </row>
    <row r="39" spans="1:15" s="18" customFormat="1" x14ac:dyDescent="0.25">
      <c r="A39" s="64"/>
      <c r="B39" s="125" t="s">
        <v>76</v>
      </c>
      <c r="C39" s="119" t="s">
        <v>0</v>
      </c>
      <c r="D39" s="119" t="s">
        <v>0</v>
      </c>
      <c r="E39" s="44">
        <v>96</v>
      </c>
      <c r="F39" s="44">
        <v>378</v>
      </c>
      <c r="G39" s="44">
        <v>510</v>
      </c>
      <c r="H39" s="45">
        <v>388</v>
      </c>
      <c r="I39" s="44">
        <v>357</v>
      </c>
      <c r="J39" s="46">
        <v>942</v>
      </c>
      <c r="K39" s="44">
        <v>394</v>
      </c>
      <c r="L39" s="44">
        <v>394</v>
      </c>
      <c r="M39" s="44">
        <v>414.66400000000004</v>
      </c>
      <c r="N39" s="126" t="s">
        <v>0</v>
      </c>
      <c r="O39" s="69" t="s">
        <v>0</v>
      </c>
    </row>
    <row r="40" spans="1:15" s="18" customFormat="1" x14ac:dyDescent="0.25">
      <c r="A40" s="64"/>
      <c r="B40" s="125" t="s">
        <v>77</v>
      </c>
      <c r="C40" s="119" t="s">
        <v>0</v>
      </c>
      <c r="D40" s="119" t="s">
        <v>0</v>
      </c>
      <c r="E40" s="44">
        <v>771</v>
      </c>
      <c r="F40" s="44">
        <v>1676</v>
      </c>
      <c r="G40" s="44">
        <v>1426</v>
      </c>
      <c r="H40" s="45">
        <v>680</v>
      </c>
      <c r="I40" s="44">
        <v>646</v>
      </c>
      <c r="J40" s="46">
        <v>1159</v>
      </c>
      <c r="K40" s="44">
        <v>704</v>
      </c>
      <c r="L40" s="44">
        <v>2204</v>
      </c>
      <c r="M40" s="44">
        <v>2214.8620000000001</v>
      </c>
      <c r="N40" s="126" t="s">
        <v>0</v>
      </c>
      <c r="O40" s="69" t="s">
        <v>0</v>
      </c>
    </row>
    <row r="41" spans="1:15" s="18" customFormat="1" x14ac:dyDescent="0.25">
      <c r="A41" s="64"/>
      <c r="B41" s="125" t="s">
        <v>78</v>
      </c>
      <c r="C41" s="119" t="s">
        <v>0</v>
      </c>
      <c r="D41" s="119" t="s">
        <v>0</v>
      </c>
      <c r="E41" s="44">
        <v>2586</v>
      </c>
      <c r="F41" s="44">
        <v>2729</v>
      </c>
      <c r="G41" s="44">
        <v>5288</v>
      </c>
      <c r="H41" s="45">
        <v>712</v>
      </c>
      <c r="I41" s="44">
        <v>5950</v>
      </c>
      <c r="J41" s="46">
        <v>6330</v>
      </c>
      <c r="K41" s="44">
        <v>789</v>
      </c>
      <c r="L41" s="44">
        <v>789</v>
      </c>
      <c r="M41" s="44">
        <v>830.42700000000002</v>
      </c>
      <c r="N41" s="126" t="s">
        <v>0</v>
      </c>
      <c r="O41" s="69" t="s">
        <v>0</v>
      </c>
    </row>
    <row r="42" spans="1:15" s="18" customFormat="1" x14ac:dyDescent="0.25">
      <c r="A42" s="64"/>
      <c r="B42" s="125" t="s">
        <v>79</v>
      </c>
      <c r="C42" s="119" t="s">
        <v>0</v>
      </c>
      <c r="D42" s="119" t="s">
        <v>0</v>
      </c>
      <c r="E42" s="44">
        <v>3810</v>
      </c>
      <c r="F42" s="44">
        <v>7905</v>
      </c>
      <c r="G42" s="44">
        <v>11210</v>
      </c>
      <c r="H42" s="45">
        <v>7152</v>
      </c>
      <c r="I42" s="44">
        <v>9756</v>
      </c>
      <c r="J42" s="46">
        <v>9901</v>
      </c>
      <c r="K42" s="44">
        <v>6476</v>
      </c>
      <c r="L42" s="44">
        <v>7711</v>
      </c>
      <c r="M42" s="44">
        <v>6562.6329999999998</v>
      </c>
      <c r="N42" s="126" t="s">
        <v>0</v>
      </c>
      <c r="O42" s="69" t="s">
        <v>0</v>
      </c>
    </row>
    <row r="43" spans="1:15" s="18" customFormat="1" x14ac:dyDescent="0.25">
      <c r="A43" s="64"/>
      <c r="B43" s="125" t="s">
        <v>80</v>
      </c>
      <c r="C43" s="119" t="s">
        <v>0</v>
      </c>
      <c r="D43" s="119" t="s">
        <v>0</v>
      </c>
      <c r="E43" s="44">
        <v>115</v>
      </c>
      <c r="F43" s="44">
        <v>51</v>
      </c>
      <c r="G43" s="44">
        <v>29</v>
      </c>
      <c r="H43" s="45">
        <v>338</v>
      </c>
      <c r="I43" s="44">
        <v>319</v>
      </c>
      <c r="J43" s="46">
        <v>319</v>
      </c>
      <c r="K43" s="44">
        <v>357</v>
      </c>
      <c r="L43" s="44">
        <v>376</v>
      </c>
      <c r="M43" s="44">
        <v>395.63900000000001</v>
      </c>
      <c r="N43" s="126" t="s">
        <v>0</v>
      </c>
      <c r="O43" s="69" t="s">
        <v>0</v>
      </c>
    </row>
    <row r="44" spans="1:15" s="18" customFormat="1" x14ac:dyDescent="0.25">
      <c r="A44" s="64"/>
      <c r="B44" s="125" t="s">
        <v>81</v>
      </c>
      <c r="C44" s="119" t="s">
        <v>0</v>
      </c>
      <c r="D44" s="119" t="s">
        <v>0</v>
      </c>
      <c r="E44" s="44">
        <v>0</v>
      </c>
      <c r="F44" s="44">
        <v>294</v>
      </c>
      <c r="G44" s="44">
        <v>482</v>
      </c>
      <c r="H44" s="45">
        <v>100</v>
      </c>
      <c r="I44" s="44">
        <v>1268</v>
      </c>
      <c r="J44" s="46">
        <v>1273</v>
      </c>
      <c r="K44" s="44">
        <v>137</v>
      </c>
      <c r="L44" s="44">
        <v>137</v>
      </c>
      <c r="M44" s="44">
        <v>144.31799999999998</v>
      </c>
      <c r="N44" s="126" t="s">
        <v>0</v>
      </c>
      <c r="O44" s="69" t="s">
        <v>0</v>
      </c>
    </row>
    <row r="45" spans="1:15" s="18" customFormat="1" x14ac:dyDescent="0.25">
      <c r="A45" s="64"/>
      <c r="B45" s="125" t="s">
        <v>82</v>
      </c>
      <c r="C45" s="119" t="s">
        <v>0</v>
      </c>
      <c r="D45" s="119" t="s">
        <v>0</v>
      </c>
      <c r="E45" s="44">
        <v>888</v>
      </c>
      <c r="F45" s="44">
        <v>125</v>
      </c>
      <c r="G45" s="44">
        <v>61</v>
      </c>
      <c r="H45" s="45">
        <v>1430</v>
      </c>
      <c r="I45" s="44">
        <v>83</v>
      </c>
      <c r="J45" s="46">
        <v>83</v>
      </c>
      <c r="K45" s="44">
        <v>2115</v>
      </c>
      <c r="L45" s="44">
        <v>1615</v>
      </c>
      <c r="M45" s="44">
        <v>1660.4749999999999</v>
      </c>
      <c r="N45" s="126" t="s">
        <v>0</v>
      </c>
      <c r="O45" s="69" t="s">
        <v>0</v>
      </c>
    </row>
    <row r="46" spans="1:15" s="18" customFormat="1" x14ac:dyDescent="0.25">
      <c r="A46" s="64"/>
      <c r="B46" s="125" t="s">
        <v>83</v>
      </c>
      <c r="C46" s="119" t="s">
        <v>0</v>
      </c>
      <c r="D46" s="121" t="s">
        <v>0</v>
      </c>
      <c r="E46" s="51">
        <v>0</v>
      </c>
      <c r="F46" s="51">
        <v>0</v>
      </c>
      <c r="G46" s="51">
        <v>0</v>
      </c>
      <c r="H46" s="52">
        <v>0</v>
      </c>
      <c r="I46" s="51">
        <v>26</v>
      </c>
      <c r="J46" s="53">
        <v>26</v>
      </c>
      <c r="K46" s="51">
        <v>0</v>
      </c>
      <c r="L46" s="51">
        <v>0</v>
      </c>
      <c r="M46" s="51">
        <v>0</v>
      </c>
      <c r="N46" s="122" t="s">
        <v>0</v>
      </c>
      <c r="O46" s="69" t="s">
        <v>0</v>
      </c>
    </row>
    <row r="47" spans="1:15" s="18" customFormat="1" x14ac:dyDescent="0.2">
      <c r="A47" s="70"/>
      <c r="B47" s="114" t="s">
        <v>84</v>
      </c>
      <c r="C47" s="119" t="s">
        <v>0</v>
      </c>
      <c r="D47" s="123" t="s">
        <v>0</v>
      </c>
      <c r="E47" s="59">
        <f>SUM(E48:E49)</f>
        <v>27</v>
      </c>
      <c r="F47" s="59">
        <f t="shared" ref="F47:M47" si="3">SUM(F48:F49)</f>
        <v>24</v>
      </c>
      <c r="G47" s="59">
        <f t="shared" si="3"/>
        <v>0</v>
      </c>
      <c r="H47" s="60">
        <f t="shared" si="3"/>
        <v>0</v>
      </c>
      <c r="I47" s="59">
        <f t="shared" si="3"/>
        <v>0</v>
      </c>
      <c r="J47" s="61">
        <f t="shared" si="3"/>
        <v>0</v>
      </c>
      <c r="K47" s="59">
        <f t="shared" si="3"/>
        <v>0</v>
      </c>
      <c r="L47" s="59">
        <f t="shared" si="3"/>
        <v>0</v>
      </c>
      <c r="M47" s="59">
        <f t="shared" si="3"/>
        <v>0</v>
      </c>
      <c r="N47" s="124" t="s">
        <v>0</v>
      </c>
      <c r="O47" s="69" t="s">
        <v>0</v>
      </c>
    </row>
    <row r="48" spans="1:15" s="18" customFormat="1" x14ac:dyDescent="0.2">
      <c r="A48" s="70"/>
      <c r="B48" s="118" t="s">
        <v>33</v>
      </c>
      <c r="C48" s="119" t="s">
        <v>0</v>
      </c>
      <c r="D48" s="115" t="s">
        <v>0</v>
      </c>
      <c r="E48" s="36">
        <v>27</v>
      </c>
      <c r="F48" s="36">
        <v>24</v>
      </c>
      <c r="G48" s="36">
        <v>0</v>
      </c>
      <c r="H48" s="37">
        <v>0</v>
      </c>
      <c r="I48" s="36">
        <v>0</v>
      </c>
      <c r="J48" s="38">
        <v>0</v>
      </c>
      <c r="K48" s="36">
        <v>0</v>
      </c>
      <c r="L48" s="36">
        <v>0</v>
      </c>
      <c r="M48" s="36">
        <v>0</v>
      </c>
      <c r="N48" s="120" t="s">
        <v>0</v>
      </c>
      <c r="O48" s="69" t="s">
        <v>0</v>
      </c>
    </row>
    <row r="49" spans="1:18" s="18" customFormat="1" x14ac:dyDescent="0.2">
      <c r="A49" s="70"/>
      <c r="B49" s="118" t="s">
        <v>35</v>
      </c>
      <c r="C49" s="119" t="s">
        <v>0</v>
      </c>
      <c r="D49" s="121" t="s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3">
        <v>0</v>
      </c>
      <c r="K49" s="51">
        <v>0</v>
      </c>
      <c r="L49" s="51">
        <v>0</v>
      </c>
      <c r="M49" s="51">
        <v>0</v>
      </c>
      <c r="N49" s="122" t="s">
        <v>0</v>
      </c>
      <c r="O49" s="69" t="s">
        <v>0</v>
      </c>
    </row>
    <row r="50" spans="1:18" s="18" customFormat="1" ht="5.0999999999999996" customHeight="1" x14ac:dyDescent="0.2">
      <c r="A50" s="70"/>
      <c r="B50" s="127" t="s">
        <v>0</v>
      </c>
      <c r="C50" s="121" t="s">
        <v>0</v>
      </c>
      <c r="D50" s="128" t="s">
        <v>0</v>
      </c>
      <c r="E50" s="78"/>
      <c r="F50" s="78"/>
      <c r="G50" s="78"/>
      <c r="H50" s="79"/>
      <c r="I50" s="78"/>
      <c r="J50" s="80"/>
      <c r="K50" s="78"/>
      <c r="L50" s="78"/>
      <c r="M50" s="78"/>
      <c r="N50" s="129" t="s">
        <v>0</v>
      </c>
      <c r="O50" s="76" t="s">
        <v>0</v>
      </c>
    </row>
    <row r="51" spans="1:18" s="31" customFormat="1" x14ac:dyDescent="0.25">
      <c r="A51" s="24"/>
      <c r="B51" s="130" t="s">
        <v>85</v>
      </c>
      <c r="C51" s="131" t="s">
        <v>0</v>
      </c>
      <c r="D51" s="132" t="s">
        <v>0</v>
      </c>
      <c r="E51" s="27">
        <f>E52+E59+E62+E63+E64+E72+E73</f>
        <v>64066</v>
      </c>
      <c r="F51" s="27">
        <f t="shared" ref="F51:M51" si="4">F52+F59+F62+F63+F64+F72+F73</f>
        <v>40460</v>
      </c>
      <c r="G51" s="27">
        <f t="shared" si="4"/>
        <v>16859</v>
      </c>
      <c r="H51" s="28">
        <f t="shared" si="4"/>
        <v>18933</v>
      </c>
      <c r="I51" s="27">
        <f t="shared" si="4"/>
        <v>35648</v>
      </c>
      <c r="J51" s="29">
        <f t="shared" si="4"/>
        <v>35659</v>
      </c>
      <c r="K51" s="27">
        <f t="shared" si="4"/>
        <v>27067</v>
      </c>
      <c r="L51" s="27">
        <f t="shared" si="4"/>
        <v>25051</v>
      </c>
      <c r="M51" s="27">
        <f t="shared" si="4"/>
        <v>25100</v>
      </c>
      <c r="N51" s="113" t="s">
        <v>0</v>
      </c>
      <c r="O51" s="113" t="s">
        <v>0</v>
      </c>
      <c r="P51" s="133"/>
      <c r="Q51" s="133"/>
      <c r="R51" s="133"/>
    </row>
    <row r="52" spans="1:18" s="18" customFormat="1" x14ac:dyDescent="0.2">
      <c r="A52" s="70"/>
      <c r="B52" s="114" t="s">
        <v>86</v>
      </c>
      <c r="C52" s="115" t="s">
        <v>0</v>
      </c>
      <c r="D52" s="116" t="s">
        <v>0</v>
      </c>
      <c r="E52" s="36">
        <f>E53+E56</f>
        <v>44663</v>
      </c>
      <c r="F52" s="36">
        <f t="shared" ref="F52:M52" si="5">F53+F56</f>
        <v>10000</v>
      </c>
      <c r="G52" s="36">
        <f t="shared" si="5"/>
        <v>0</v>
      </c>
      <c r="H52" s="37">
        <f t="shared" si="5"/>
        <v>0</v>
      </c>
      <c r="I52" s="36">
        <f t="shared" si="5"/>
        <v>11104</v>
      </c>
      <c r="J52" s="38">
        <f t="shared" si="5"/>
        <v>11104</v>
      </c>
      <c r="K52" s="36">
        <f t="shared" si="5"/>
        <v>0</v>
      </c>
      <c r="L52" s="36">
        <f t="shared" si="5"/>
        <v>0</v>
      </c>
      <c r="M52" s="36">
        <f t="shared" si="5"/>
        <v>0</v>
      </c>
      <c r="N52" s="117" t="s">
        <v>0</v>
      </c>
      <c r="O52" s="68" t="s">
        <v>0</v>
      </c>
    </row>
    <row r="53" spans="1:18" s="18" customFormat="1" x14ac:dyDescent="0.2">
      <c r="A53" s="70"/>
      <c r="B53" s="118" t="s">
        <v>87</v>
      </c>
      <c r="C53" s="119" t="s">
        <v>0</v>
      </c>
      <c r="D53" s="128" t="s">
        <v>0</v>
      </c>
      <c r="E53" s="51">
        <f>SUM(E54:E55)</f>
        <v>0</v>
      </c>
      <c r="F53" s="51">
        <f t="shared" ref="F53:M53" si="6">SUM(F54:F55)</f>
        <v>0</v>
      </c>
      <c r="G53" s="51">
        <f t="shared" si="6"/>
        <v>0</v>
      </c>
      <c r="H53" s="52">
        <f t="shared" si="6"/>
        <v>0</v>
      </c>
      <c r="I53" s="51">
        <f t="shared" si="6"/>
        <v>0</v>
      </c>
      <c r="J53" s="53">
        <f t="shared" si="6"/>
        <v>0</v>
      </c>
      <c r="K53" s="51">
        <f t="shared" si="6"/>
        <v>0</v>
      </c>
      <c r="L53" s="51">
        <f t="shared" si="6"/>
        <v>0</v>
      </c>
      <c r="M53" s="51">
        <f t="shared" si="6"/>
        <v>0</v>
      </c>
      <c r="N53" s="129" t="s">
        <v>0</v>
      </c>
      <c r="O53" s="69" t="s">
        <v>0</v>
      </c>
    </row>
    <row r="54" spans="1:18" s="18" customFormat="1" x14ac:dyDescent="0.2">
      <c r="A54" s="70"/>
      <c r="B54" s="134" t="s">
        <v>88</v>
      </c>
      <c r="C54" s="119" t="s">
        <v>0</v>
      </c>
      <c r="D54" s="115" t="s">
        <v>0</v>
      </c>
      <c r="E54" s="36">
        <v>0</v>
      </c>
      <c r="F54" s="36">
        <v>0</v>
      </c>
      <c r="G54" s="36">
        <v>0</v>
      </c>
      <c r="H54" s="37">
        <v>0</v>
      </c>
      <c r="I54" s="36">
        <v>0</v>
      </c>
      <c r="J54" s="38">
        <v>0</v>
      </c>
      <c r="K54" s="36">
        <v>0</v>
      </c>
      <c r="L54" s="36">
        <v>0</v>
      </c>
      <c r="M54" s="36">
        <v>0</v>
      </c>
      <c r="N54" s="120" t="s">
        <v>0</v>
      </c>
      <c r="O54" s="69" t="s">
        <v>0</v>
      </c>
    </row>
    <row r="55" spans="1:18" s="18" customFormat="1" x14ac:dyDescent="0.2">
      <c r="A55" s="70"/>
      <c r="B55" s="134" t="s">
        <v>89</v>
      </c>
      <c r="C55" s="119" t="s">
        <v>0</v>
      </c>
      <c r="D55" s="121" t="s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3">
        <v>0</v>
      </c>
      <c r="K55" s="51">
        <v>0</v>
      </c>
      <c r="L55" s="51">
        <v>0</v>
      </c>
      <c r="M55" s="51">
        <v>0</v>
      </c>
      <c r="N55" s="122" t="s">
        <v>0</v>
      </c>
      <c r="O55" s="69" t="s">
        <v>0</v>
      </c>
    </row>
    <row r="56" spans="1:18" s="18" customFormat="1" x14ac:dyDescent="0.2">
      <c r="A56" s="70"/>
      <c r="B56" s="118" t="s">
        <v>90</v>
      </c>
      <c r="C56" s="119" t="s">
        <v>0</v>
      </c>
      <c r="D56" s="116" t="s">
        <v>0</v>
      </c>
      <c r="E56" s="51">
        <f>SUM(E57:E58)</f>
        <v>44663</v>
      </c>
      <c r="F56" s="51">
        <f t="shared" ref="F56:M56" si="7">SUM(F57:F58)</f>
        <v>10000</v>
      </c>
      <c r="G56" s="51">
        <f t="shared" si="7"/>
        <v>0</v>
      </c>
      <c r="H56" s="52">
        <f t="shared" si="7"/>
        <v>0</v>
      </c>
      <c r="I56" s="51">
        <f t="shared" si="7"/>
        <v>11104</v>
      </c>
      <c r="J56" s="53">
        <f t="shared" si="7"/>
        <v>11104</v>
      </c>
      <c r="K56" s="51">
        <f t="shared" si="7"/>
        <v>0</v>
      </c>
      <c r="L56" s="51">
        <f t="shared" si="7"/>
        <v>0</v>
      </c>
      <c r="M56" s="51">
        <f t="shared" si="7"/>
        <v>0</v>
      </c>
      <c r="N56" s="117" t="s">
        <v>0</v>
      </c>
      <c r="O56" s="69" t="s">
        <v>0</v>
      </c>
    </row>
    <row r="57" spans="1:18" s="18" customFormat="1" x14ac:dyDescent="0.2">
      <c r="A57" s="70"/>
      <c r="B57" s="134" t="s">
        <v>90</v>
      </c>
      <c r="C57" s="119" t="s">
        <v>0</v>
      </c>
      <c r="D57" s="115" t="s">
        <v>0</v>
      </c>
      <c r="E57" s="36">
        <v>44663</v>
      </c>
      <c r="F57" s="36">
        <v>10000</v>
      </c>
      <c r="G57" s="36">
        <v>0</v>
      </c>
      <c r="H57" s="37">
        <v>0</v>
      </c>
      <c r="I57" s="36">
        <v>11104</v>
      </c>
      <c r="J57" s="38">
        <v>11104</v>
      </c>
      <c r="K57" s="36">
        <v>0</v>
      </c>
      <c r="L57" s="36">
        <v>0</v>
      </c>
      <c r="M57" s="36">
        <v>0</v>
      </c>
      <c r="N57" s="120" t="s">
        <v>0</v>
      </c>
      <c r="O57" s="69" t="s">
        <v>0</v>
      </c>
    </row>
    <row r="58" spans="1:18" s="18" customFormat="1" x14ac:dyDescent="0.2">
      <c r="A58" s="70"/>
      <c r="B58" s="134" t="s">
        <v>91</v>
      </c>
      <c r="C58" s="119" t="s">
        <v>0</v>
      </c>
      <c r="D58" s="121" t="s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3">
        <v>0</v>
      </c>
      <c r="K58" s="51">
        <v>0</v>
      </c>
      <c r="L58" s="51">
        <v>0</v>
      </c>
      <c r="M58" s="51">
        <v>0</v>
      </c>
      <c r="N58" s="122" t="s">
        <v>0</v>
      </c>
      <c r="O58" s="69" t="s">
        <v>0</v>
      </c>
    </row>
    <row r="59" spans="1:18" s="18" customFormat="1" x14ac:dyDescent="0.2">
      <c r="A59" s="70"/>
      <c r="B59" s="114" t="s">
        <v>92</v>
      </c>
      <c r="C59" s="119" t="s">
        <v>0</v>
      </c>
      <c r="D59" s="123" t="s">
        <v>0</v>
      </c>
      <c r="E59" s="59">
        <f>SUM(E60:E61)</f>
        <v>0</v>
      </c>
      <c r="F59" s="59">
        <f t="shared" ref="F59:M59" si="8">SUM(F60:F61)</f>
        <v>0</v>
      </c>
      <c r="G59" s="59">
        <f t="shared" si="8"/>
        <v>0</v>
      </c>
      <c r="H59" s="60">
        <f t="shared" si="8"/>
        <v>0</v>
      </c>
      <c r="I59" s="59">
        <f t="shared" si="8"/>
        <v>0</v>
      </c>
      <c r="J59" s="61">
        <f t="shared" si="8"/>
        <v>0</v>
      </c>
      <c r="K59" s="59">
        <f t="shared" si="8"/>
        <v>0</v>
      </c>
      <c r="L59" s="59">
        <f t="shared" si="8"/>
        <v>0</v>
      </c>
      <c r="M59" s="59">
        <f t="shared" si="8"/>
        <v>0</v>
      </c>
      <c r="N59" s="124" t="s">
        <v>0</v>
      </c>
      <c r="O59" s="69" t="s">
        <v>0</v>
      </c>
    </row>
    <row r="60" spans="1:18" s="18" customFormat="1" x14ac:dyDescent="0.2">
      <c r="A60" s="70"/>
      <c r="B60" s="118" t="s">
        <v>93</v>
      </c>
      <c r="C60" s="119" t="s">
        <v>0</v>
      </c>
      <c r="D60" s="115" t="s">
        <v>0</v>
      </c>
      <c r="E60" s="36">
        <v>0</v>
      </c>
      <c r="F60" s="36">
        <v>0</v>
      </c>
      <c r="G60" s="36">
        <v>0</v>
      </c>
      <c r="H60" s="37">
        <v>0</v>
      </c>
      <c r="I60" s="36">
        <v>0</v>
      </c>
      <c r="J60" s="38">
        <v>0</v>
      </c>
      <c r="K60" s="36">
        <v>0</v>
      </c>
      <c r="L60" s="36">
        <v>0</v>
      </c>
      <c r="M60" s="36">
        <v>0</v>
      </c>
      <c r="N60" s="120" t="s">
        <v>0</v>
      </c>
      <c r="O60" s="69" t="s">
        <v>0</v>
      </c>
    </row>
    <row r="61" spans="1:18" s="18" customFormat="1" x14ac:dyDescent="0.2">
      <c r="A61" s="70"/>
      <c r="B61" s="118" t="s">
        <v>94</v>
      </c>
      <c r="C61" s="119" t="s">
        <v>0</v>
      </c>
      <c r="D61" s="121" t="s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3">
        <v>0</v>
      </c>
      <c r="K61" s="51">
        <v>0</v>
      </c>
      <c r="L61" s="51">
        <v>0</v>
      </c>
      <c r="M61" s="51">
        <v>0</v>
      </c>
      <c r="N61" s="122" t="s">
        <v>0</v>
      </c>
      <c r="O61" s="69" t="s">
        <v>0</v>
      </c>
    </row>
    <row r="62" spans="1:18" s="18" customFormat="1" x14ac:dyDescent="0.2">
      <c r="A62" s="70"/>
      <c r="B62" s="114" t="s">
        <v>26</v>
      </c>
      <c r="C62" s="119" t="s">
        <v>0</v>
      </c>
      <c r="D62" s="123" t="s">
        <v>0</v>
      </c>
      <c r="E62" s="44">
        <v>0</v>
      </c>
      <c r="F62" s="44">
        <v>0</v>
      </c>
      <c r="G62" s="44">
        <v>0</v>
      </c>
      <c r="H62" s="45">
        <v>0</v>
      </c>
      <c r="I62" s="44">
        <v>0</v>
      </c>
      <c r="J62" s="46">
        <v>0</v>
      </c>
      <c r="K62" s="44">
        <v>0</v>
      </c>
      <c r="L62" s="44">
        <v>0</v>
      </c>
      <c r="M62" s="44">
        <v>0</v>
      </c>
      <c r="N62" s="124" t="s">
        <v>0</v>
      </c>
      <c r="O62" s="69" t="s">
        <v>0</v>
      </c>
    </row>
    <row r="63" spans="1:18" s="31" customFormat="1" x14ac:dyDescent="0.25">
      <c r="A63" s="24"/>
      <c r="B63" s="114" t="s">
        <v>95</v>
      </c>
      <c r="C63" s="135" t="s">
        <v>0</v>
      </c>
      <c r="D63" s="132" t="s">
        <v>0</v>
      </c>
      <c r="E63" s="44">
        <v>0</v>
      </c>
      <c r="F63" s="44">
        <v>0</v>
      </c>
      <c r="G63" s="44">
        <v>0</v>
      </c>
      <c r="H63" s="45">
        <v>0</v>
      </c>
      <c r="I63" s="44">
        <v>0</v>
      </c>
      <c r="J63" s="46">
        <v>0</v>
      </c>
      <c r="K63" s="44">
        <v>0</v>
      </c>
      <c r="L63" s="44">
        <v>0</v>
      </c>
      <c r="M63" s="44">
        <v>0</v>
      </c>
      <c r="N63" s="136" t="s">
        <v>0</v>
      </c>
      <c r="O63" s="137" t="s">
        <v>0</v>
      </c>
    </row>
    <row r="64" spans="1:18" s="18" customFormat="1" x14ac:dyDescent="0.25">
      <c r="A64" s="64"/>
      <c r="B64" s="114" t="s">
        <v>29</v>
      </c>
      <c r="C64" s="119" t="s">
        <v>0</v>
      </c>
      <c r="D64" s="123" t="s">
        <v>0</v>
      </c>
      <c r="E64" s="51">
        <f>E65+E68</f>
        <v>11702</v>
      </c>
      <c r="F64" s="51">
        <f t="shared" ref="F64:M64" si="9">F65+F68</f>
        <v>8284</v>
      </c>
      <c r="G64" s="51">
        <f t="shared" si="9"/>
        <v>0</v>
      </c>
      <c r="H64" s="52">
        <f t="shared" si="9"/>
        <v>0</v>
      </c>
      <c r="I64" s="51">
        <f t="shared" si="9"/>
        <v>0</v>
      </c>
      <c r="J64" s="53">
        <f t="shared" si="9"/>
        <v>0</v>
      </c>
      <c r="K64" s="51">
        <f t="shared" si="9"/>
        <v>0</v>
      </c>
      <c r="L64" s="51">
        <f t="shared" si="9"/>
        <v>0</v>
      </c>
      <c r="M64" s="51">
        <f t="shared" si="9"/>
        <v>0</v>
      </c>
      <c r="N64" s="124" t="s">
        <v>0</v>
      </c>
      <c r="O64" s="69" t="s">
        <v>0</v>
      </c>
    </row>
    <row r="65" spans="1:15" s="18" customFormat="1" x14ac:dyDescent="0.25">
      <c r="A65" s="64"/>
      <c r="B65" s="118" t="s">
        <v>96</v>
      </c>
      <c r="C65" s="119" t="s">
        <v>0</v>
      </c>
      <c r="D65" s="115" t="s">
        <v>0</v>
      </c>
      <c r="E65" s="59">
        <f>SUM(E66:E67)</f>
        <v>11702</v>
      </c>
      <c r="F65" s="59">
        <f t="shared" ref="F65:M65" si="10">SUM(F66:F67)</f>
        <v>8284</v>
      </c>
      <c r="G65" s="59">
        <f t="shared" si="10"/>
        <v>0</v>
      </c>
      <c r="H65" s="60">
        <f t="shared" si="10"/>
        <v>0</v>
      </c>
      <c r="I65" s="59">
        <f t="shared" si="10"/>
        <v>0</v>
      </c>
      <c r="J65" s="61">
        <f t="shared" si="10"/>
        <v>0</v>
      </c>
      <c r="K65" s="59">
        <f t="shared" si="10"/>
        <v>0</v>
      </c>
      <c r="L65" s="59">
        <f t="shared" si="10"/>
        <v>0</v>
      </c>
      <c r="M65" s="59">
        <f t="shared" si="10"/>
        <v>0</v>
      </c>
      <c r="N65" s="120" t="s">
        <v>0</v>
      </c>
      <c r="O65" s="69" t="s">
        <v>0</v>
      </c>
    </row>
    <row r="66" spans="1:15" s="18" customFormat="1" x14ac:dyDescent="0.25">
      <c r="A66" s="64"/>
      <c r="B66" s="134" t="s">
        <v>97</v>
      </c>
      <c r="C66" s="119" t="s">
        <v>0</v>
      </c>
      <c r="D66" s="119" t="s">
        <v>0</v>
      </c>
      <c r="E66" s="37">
        <v>0</v>
      </c>
      <c r="F66" s="36">
        <v>0</v>
      </c>
      <c r="G66" s="36">
        <v>0</v>
      </c>
      <c r="H66" s="37">
        <v>0</v>
      </c>
      <c r="I66" s="36">
        <v>0</v>
      </c>
      <c r="J66" s="38">
        <v>0</v>
      </c>
      <c r="K66" s="36">
        <v>0</v>
      </c>
      <c r="L66" s="36">
        <v>0</v>
      </c>
      <c r="M66" s="38">
        <v>0</v>
      </c>
      <c r="N66" s="126" t="s">
        <v>0</v>
      </c>
      <c r="O66" s="69" t="s">
        <v>0</v>
      </c>
    </row>
    <row r="67" spans="1:15" s="18" customFormat="1" x14ac:dyDescent="0.25">
      <c r="A67" s="64"/>
      <c r="B67" s="134" t="s">
        <v>98</v>
      </c>
      <c r="C67" s="119" t="s">
        <v>0</v>
      </c>
      <c r="D67" s="119" t="s">
        <v>0</v>
      </c>
      <c r="E67" s="52">
        <v>11702</v>
      </c>
      <c r="F67" s="51">
        <v>8284</v>
      </c>
      <c r="G67" s="51">
        <v>0</v>
      </c>
      <c r="H67" s="52">
        <v>0</v>
      </c>
      <c r="I67" s="51">
        <v>0</v>
      </c>
      <c r="J67" s="53">
        <v>0</v>
      </c>
      <c r="K67" s="51">
        <v>0</v>
      </c>
      <c r="L67" s="51">
        <v>0</v>
      </c>
      <c r="M67" s="53">
        <v>0</v>
      </c>
      <c r="N67" s="126" t="s">
        <v>0</v>
      </c>
      <c r="O67" s="69" t="s">
        <v>0</v>
      </c>
    </row>
    <row r="68" spans="1:15" s="18" customFormat="1" x14ac:dyDescent="0.25">
      <c r="A68" s="64"/>
      <c r="B68" s="118" t="s">
        <v>99</v>
      </c>
      <c r="C68" s="119" t="s">
        <v>0</v>
      </c>
      <c r="D68" s="119" t="s">
        <v>0</v>
      </c>
      <c r="E68" s="44">
        <f>SUM(E69:E70)</f>
        <v>0</v>
      </c>
      <c r="F68" s="44">
        <f t="shared" ref="F68:M68" si="11">SUM(F69:F70)</f>
        <v>0</v>
      </c>
      <c r="G68" s="44">
        <f t="shared" si="11"/>
        <v>0</v>
      </c>
      <c r="H68" s="45">
        <f t="shared" si="11"/>
        <v>0</v>
      </c>
      <c r="I68" s="44">
        <f t="shared" si="11"/>
        <v>0</v>
      </c>
      <c r="J68" s="46">
        <f t="shared" si="11"/>
        <v>0</v>
      </c>
      <c r="K68" s="44">
        <f t="shared" si="11"/>
        <v>0</v>
      </c>
      <c r="L68" s="44">
        <f t="shared" si="11"/>
        <v>0</v>
      </c>
      <c r="M68" s="44">
        <f t="shared" si="11"/>
        <v>0</v>
      </c>
      <c r="N68" s="126" t="s">
        <v>0</v>
      </c>
      <c r="O68" s="69" t="s">
        <v>0</v>
      </c>
    </row>
    <row r="69" spans="1:15" s="18" customFormat="1" x14ac:dyDescent="0.25">
      <c r="A69" s="64"/>
      <c r="B69" s="134" t="s">
        <v>97</v>
      </c>
      <c r="C69" s="119" t="s">
        <v>0</v>
      </c>
      <c r="D69" s="119" t="s">
        <v>0</v>
      </c>
      <c r="E69" s="37">
        <v>0</v>
      </c>
      <c r="F69" s="36">
        <v>0</v>
      </c>
      <c r="G69" s="36">
        <v>0</v>
      </c>
      <c r="H69" s="37">
        <v>0</v>
      </c>
      <c r="I69" s="36">
        <v>0</v>
      </c>
      <c r="J69" s="38">
        <v>0</v>
      </c>
      <c r="K69" s="36">
        <v>0</v>
      </c>
      <c r="L69" s="36">
        <v>0</v>
      </c>
      <c r="M69" s="38">
        <v>0</v>
      </c>
      <c r="N69" s="126" t="s">
        <v>0</v>
      </c>
      <c r="O69" s="69" t="s">
        <v>0</v>
      </c>
    </row>
    <row r="70" spans="1:15" s="18" customFormat="1" x14ac:dyDescent="0.25">
      <c r="A70" s="64"/>
      <c r="B70" s="134" t="s">
        <v>98</v>
      </c>
      <c r="C70" s="119" t="s">
        <v>0</v>
      </c>
      <c r="D70" s="119" t="s">
        <v>0</v>
      </c>
      <c r="E70" s="52">
        <v>0</v>
      </c>
      <c r="F70" s="51">
        <v>0</v>
      </c>
      <c r="G70" s="51">
        <v>0</v>
      </c>
      <c r="H70" s="52">
        <v>0</v>
      </c>
      <c r="I70" s="51">
        <v>0</v>
      </c>
      <c r="J70" s="53">
        <v>0</v>
      </c>
      <c r="K70" s="51">
        <v>0</v>
      </c>
      <c r="L70" s="51">
        <v>0</v>
      </c>
      <c r="M70" s="53">
        <v>0</v>
      </c>
      <c r="N70" s="126" t="s">
        <v>0</v>
      </c>
      <c r="O70" s="69" t="s">
        <v>0</v>
      </c>
    </row>
    <row r="71" spans="1:15" s="18" customFormat="1" ht="5.0999999999999996" customHeight="1" x14ac:dyDescent="0.25">
      <c r="A71" s="64"/>
      <c r="B71" s="134"/>
      <c r="C71" s="119" t="s">
        <v>0</v>
      </c>
      <c r="D71" s="121" t="s">
        <v>0</v>
      </c>
      <c r="E71" s="78"/>
      <c r="F71" s="78"/>
      <c r="G71" s="78"/>
      <c r="H71" s="79"/>
      <c r="I71" s="78"/>
      <c r="J71" s="80"/>
      <c r="K71" s="78"/>
      <c r="L71" s="78"/>
      <c r="M71" s="78"/>
      <c r="N71" s="122" t="s">
        <v>0</v>
      </c>
      <c r="O71" s="69" t="s">
        <v>0</v>
      </c>
    </row>
    <row r="72" spans="1:15" s="18" customFormat="1" x14ac:dyDescent="0.2">
      <c r="A72" s="70"/>
      <c r="B72" s="114" t="s">
        <v>100</v>
      </c>
      <c r="C72" s="119" t="s">
        <v>0</v>
      </c>
      <c r="D72" s="123" t="s">
        <v>0</v>
      </c>
      <c r="E72" s="44">
        <v>7534</v>
      </c>
      <c r="F72" s="44">
        <v>21812</v>
      </c>
      <c r="G72" s="44">
        <v>16559</v>
      </c>
      <c r="H72" s="45">
        <v>18933</v>
      </c>
      <c r="I72" s="44">
        <v>24521</v>
      </c>
      <c r="J72" s="46">
        <v>24521</v>
      </c>
      <c r="K72" s="44">
        <v>27067</v>
      </c>
      <c r="L72" s="44">
        <v>25051</v>
      </c>
      <c r="M72" s="44">
        <v>25100</v>
      </c>
      <c r="N72" s="124" t="s">
        <v>0</v>
      </c>
      <c r="O72" s="69" t="s">
        <v>0</v>
      </c>
    </row>
    <row r="73" spans="1:15" s="18" customFormat="1" x14ac:dyDescent="0.2">
      <c r="A73" s="70"/>
      <c r="B73" s="114" t="s">
        <v>101</v>
      </c>
      <c r="C73" s="119" t="s">
        <v>0</v>
      </c>
      <c r="D73" s="123" t="s">
        <v>0</v>
      </c>
      <c r="E73" s="44">
        <f>SUM(E74:E75)</f>
        <v>167</v>
      </c>
      <c r="F73" s="44">
        <f t="shared" ref="F73:M73" si="12">SUM(F74:F75)</f>
        <v>364</v>
      </c>
      <c r="G73" s="44">
        <f t="shared" si="12"/>
        <v>300</v>
      </c>
      <c r="H73" s="45">
        <f t="shared" si="12"/>
        <v>0</v>
      </c>
      <c r="I73" s="44">
        <f t="shared" si="12"/>
        <v>23</v>
      </c>
      <c r="J73" s="46">
        <f t="shared" si="12"/>
        <v>34</v>
      </c>
      <c r="K73" s="44">
        <f t="shared" si="12"/>
        <v>0</v>
      </c>
      <c r="L73" s="44">
        <f t="shared" si="12"/>
        <v>0</v>
      </c>
      <c r="M73" s="44">
        <f t="shared" si="12"/>
        <v>0</v>
      </c>
      <c r="N73" s="124" t="s">
        <v>0</v>
      </c>
      <c r="O73" s="69" t="s">
        <v>0</v>
      </c>
    </row>
    <row r="74" spans="1:15" s="18" customFormat="1" x14ac:dyDescent="0.2">
      <c r="A74" s="70"/>
      <c r="B74" s="118" t="s">
        <v>102</v>
      </c>
      <c r="C74" s="119" t="s">
        <v>0</v>
      </c>
      <c r="D74" s="115" t="s">
        <v>0</v>
      </c>
      <c r="E74" s="36">
        <v>167</v>
      </c>
      <c r="F74" s="36">
        <v>57</v>
      </c>
      <c r="G74" s="36">
        <v>300</v>
      </c>
      <c r="H74" s="37">
        <v>0</v>
      </c>
      <c r="I74" s="36">
        <v>16</v>
      </c>
      <c r="J74" s="38">
        <v>16</v>
      </c>
      <c r="K74" s="36">
        <v>0</v>
      </c>
      <c r="L74" s="36">
        <v>0</v>
      </c>
      <c r="M74" s="36">
        <v>0</v>
      </c>
      <c r="N74" s="120" t="s">
        <v>0</v>
      </c>
      <c r="O74" s="69" t="s">
        <v>0</v>
      </c>
    </row>
    <row r="75" spans="1:15" s="18" customFormat="1" x14ac:dyDescent="0.2">
      <c r="A75" s="70"/>
      <c r="B75" s="118" t="s">
        <v>103</v>
      </c>
      <c r="C75" s="119" t="s">
        <v>0</v>
      </c>
      <c r="D75" s="121" t="s">
        <v>0</v>
      </c>
      <c r="E75" s="51">
        <v>0</v>
      </c>
      <c r="F75" s="51">
        <v>307</v>
      </c>
      <c r="G75" s="51">
        <v>0</v>
      </c>
      <c r="H75" s="52">
        <v>0</v>
      </c>
      <c r="I75" s="51">
        <v>7</v>
      </c>
      <c r="J75" s="53">
        <v>18</v>
      </c>
      <c r="K75" s="51">
        <v>0</v>
      </c>
      <c r="L75" s="51">
        <v>0</v>
      </c>
      <c r="M75" s="51">
        <v>0</v>
      </c>
      <c r="N75" s="122" t="s">
        <v>0</v>
      </c>
      <c r="O75" s="69" t="s">
        <v>0</v>
      </c>
    </row>
    <row r="76" spans="1:15" s="18" customFormat="1" ht="5.25" customHeight="1" x14ac:dyDescent="0.2">
      <c r="A76" s="70"/>
      <c r="B76" s="127" t="s">
        <v>0</v>
      </c>
      <c r="C76" s="121" t="s">
        <v>0</v>
      </c>
      <c r="D76" s="128" t="s">
        <v>0</v>
      </c>
      <c r="E76" s="78"/>
      <c r="F76" s="78"/>
      <c r="G76" s="78"/>
      <c r="H76" s="79"/>
      <c r="I76" s="78"/>
      <c r="J76" s="80"/>
      <c r="K76" s="78"/>
      <c r="L76" s="78"/>
      <c r="M76" s="78"/>
      <c r="N76" s="129" t="s">
        <v>0</v>
      </c>
      <c r="O76" s="76" t="s">
        <v>0</v>
      </c>
    </row>
    <row r="77" spans="1:15" s="31" customFormat="1" x14ac:dyDescent="0.25">
      <c r="A77" s="24"/>
      <c r="B77" s="130" t="s">
        <v>104</v>
      </c>
      <c r="C77" s="131" t="s">
        <v>0</v>
      </c>
      <c r="D77" s="132" t="s">
        <v>0</v>
      </c>
      <c r="E77" s="27">
        <f>E78+E81+E84+E85+E86+E87+E88</f>
        <v>23429</v>
      </c>
      <c r="F77" s="27">
        <f t="shared" ref="F77:M77" si="13">F78+F81+F84+F85+F86+F87+F88</f>
        <v>60261</v>
      </c>
      <c r="G77" s="27">
        <f t="shared" si="13"/>
        <v>44987</v>
      </c>
      <c r="H77" s="28">
        <f t="shared" si="13"/>
        <v>117927</v>
      </c>
      <c r="I77" s="27">
        <f t="shared" si="13"/>
        <v>123964</v>
      </c>
      <c r="J77" s="29">
        <f t="shared" si="13"/>
        <v>119033</v>
      </c>
      <c r="K77" s="27">
        <f t="shared" si="13"/>
        <v>119070</v>
      </c>
      <c r="L77" s="27">
        <f t="shared" si="13"/>
        <v>125624</v>
      </c>
      <c r="M77" s="27">
        <f t="shared" si="13"/>
        <v>67111.423999999999</v>
      </c>
      <c r="N77" s="113" t="s">
        <v>0</v>
      </c>
      <c r="O77" s="30" t="s">
        <v>0</v>
      </c>
    </row>
    <row r="78" spans="1:15" s="18" customFormat="1" x14ac:dyDescent="0.2">
      <c r="A78" s="70"/>
      <c r="B78" s="114" t="s">
        <v>105</v>
      </c>
      <c r="C78" s="115" t="s">
        <v>0</v>
      </c>
      <c r="D78" s="116" t="s">
        <v>0</v>
      </c>
      <c r="E78" s="59">
        <f>SUM(E79:E80)</f>
        <v>20932</v>
      </c>
      <c r="F78" s="59">
        <f t="shared" ref="F78:M78" si="14">SUM(F79:F80)</f>
        <v>56579</v>
      </c>
      <c r="G78" s="59">
        <f t="shared" si="14"/>
        <v>42262</v>
      </c>
      <c r="H78" s="60">
        <f t="shared" si="14"/>
        <v>115034</v>
      </c>
      <c r="I78" s="59">
        <f t="shared" si="14"/>
        <v>122827</v>
      </c>
      <c r="J78" s="61">
        <f t="shared" si="14"/>
        <v>117827</v>
      </c>
      <c r="K78" s="59">
        <f t="shared" si="14"/>
        <v>116535</v>
      </c>
      <c r="L78" s="59">
        <f t="shared" si="14"/>
        <v>123645</v>
      </c>
      <c r="M78" s="59">
        <f t="shared" si="14"/>
        <v>64221</v>
      </c>
      <c r="N78" s="117" t="s">
        <v>0</v>
      </c>
      <c r="O78" s="68" t="s">
        <v>0</v>
      </c>
    </row>
    <row r="79" spans="1:15" s="18" customFormat="1" x14ac:dyDescent="0.2">
      <c r="A79" s="70"/>
      <c r="B79" s="118" t="s">
        <v>106</v>
      </c>
      <c r="C79" s="119" t="s">
        <v>0</v>
      </c>
      <c r="D79" s="115" t="s">
        <v>0</v>
      </c>
      <c r="E79" s="36">
        <v>20932</v>
      </c>
      <c r="F79" s="36">
        <v>56579</v>
      </c>
      <c r="G79" s="36">
        <v>42262</v>
      </c>
      <c r="H79" s="37">
        <v>115034</v>
      </c>
      <c r="I79" s="36">
        <v>122827</v>
      </c>
      <c r="J79" s="38">
        <v>117827</v>
      </c>
      <c r="K79" s="36">
        <v>116535</v>
      </c>
      <c r="L79" s="36">
        <v>123645</v>
      </c>
      <c r="M79" s="36">
        <v>64221</v>
      </c>
      <c r="N79" s="120" t="s">
        <v>0</v>
      </c>
      <c r="O79" s="69" t="s">
        <v>0</v>
      </c>
    </row>
    <row r="80" spans="1:15" s="18" customFormat="1" x14ac:dyDescent="0.2">
      <c r="A80" s="70"/>
      <c r="B80" s="118" t="s">
        <v>107</v>
      </c>
      <c r="C80" s="119" t="s">
        <v>0</v>
      </c>
      <c r="D80" s="121" t="s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3">
        <v>0</v>
      </c>
      <c r="K80" s="51">
        <v>0</v>
      </c>
      <c r="L80" s="51">
        <v>0</v>
      </c>
      <c r="M80" s="51">
        <v>0</v>
      </c>
      <c r="N80" s="122" t="s">
        <v>0</v>
      </c>
      <c r="O80" s="69" t="s">
        <v>0</v>
      </c>
    </row>
    <row r="81" spans="1:15" s="18" customFormat="1" x14ac:dyDescent="0.2">
      <c r="A81" s="70"/>
      <c r="B81" s="114" t="s">
        <v>108</v>
      </c>
      <c r="C81" s="119" t="s">
        <v>0</v>
      </c>
      <c r="D81" s="123" t="s">
        <v>0</v>
      </c>
      <c r="E81" s="44">
        <f>SUM(E82:E83)</f>
        <v>2497</v>
      </c>
      <c r="F81" s="44">
        <f t="shared" ref="F81:M81" si="15">SUM(F82:F83)</f>
        <v>3608</v>
      </c>
      <c r="G81" s="44">
        <f t="shared" si="15"/>
        <v>2393</v>
      </c>
      <c r="H81" s="45">
        <f t="shared" si="15"/>
        <v>2893</v>
      </c>
      <c r="I81" s="44">
        <f t="shared" si="15"/>
        <v>1137</v>
      </c>
      <c r="J81" s="46">
        <f t="shared" si="15"/>
        <v>1206</v>
      </c>
      <c r="K81" s="44">
        <f t="shared" si="15"/>
        <v>2535</v>
      </c>
      <c r="L81" s="44">
        <f t="shared" si="15"/>
        <v>1979</v>
      </c>
      <c r="M81" s="44">
        <f t="shared" si="15"/>
        <v>2890.424</v>
      </c>
      <c r="N81" s="124" t="s">
        <v>0</v>
      </c>
      <c r="O81" s="69" t="s">
        <v>0</v>
      </c>
    </row>
    <row r="82" spans="1:15" s="18" customFormat="1" x14ac:dyDescent="0.2">
      <c r="A82" s="70"/>
      <c r="B82" s="118" t="s">
        <v>109</v>
      </c>
      <c r="C82" s="119" t="s">
        <v>0</v>
      </c>
      <c r="D82" s="115" t="s">
        <v>0</v>
      </c>
      <c r="E82" s="36">
        <v>0</v>
      </c>
      <c r="F82" s="36">
        <v>0</v>
      </c>
      <c r="G82" s="36">
        <v>0</v>
      </c>
      <c r="H82" s="37">
        <v>0</v>
      </c>
      <c r="I82" s="36">
        <v>0</v>
      </c>
      <c r="J82" s="38">
        <v>68</v>
      </c>
      <c r="K82" s="36">
        <v>0</v>
      </c>
      <c r="L82" s="36">
        <v>0</v>
      </c>
      <c r="M82" s="36">
        <v>0</v>
      </c>
      <c r="N82" s="120" t="s">
        <v>0</v>
      </c>
      <c r="O82" s="69" t="s">
        <v>0</v>
      </c>
    </row>
    <row r="83" spans="1:15" s="18" customFormat="1" x14ac:dyDescent="0.2">
      <c r="A83" s="70"/>
      <c r="B83" s="118" t="s">
        <v>110</v>
      </c>
      <c r="C83" s="119" t="s">
        <v>0</v>
      </c>
      <c r="D83" s="121" t="s">
        <v>0</v>
      </c>
      <c r="E83" s="51">
        <v>2497</v>
      </c>
      <c r="F83" s="51">
        <v>3608</v>
      </c>
      <c r="G83" s="51">
        <v>2393</v>
      </c>
      <c r="H83" s="52">
        <v>2893</v>
      </c>
      <c r="I83" s="51">
        <v>1137</v>
      </c>
      <c r="J83" s="53">
        <v>1138</v>
      </c>
      <c r="K83" s="51">
        <v>2535</v>
      </c>
      <c r="L83" s="51">
        <v>1979</v>
      </c>
      <c r="M83" s="51">
        <v>2890.424</v>
      </c>
      <c r="N83" s="122" t="s">
        <v>0</v>
      </c>
      <c r="O83" s="69" t="s">
        <v>0</v>
      </c>
    </row>
    <row r="84" spans="1:15" s="18" customFormat="1" x14ac:dyDescent="0.2">
      <c r="A84" s="70"/>
      <c r="B84" s="114" t="s">
        <v>111</v>
      </c>
      <c r="C84" s="119" t="s">
        <v>0</v>
      </c>
      <c r="D84" s="123" t="s">
        <v>0</v>
      </c>
      <c r="E84" s="44">
        <v>0</v>
      </c>
      <c r="F84" s="44">
        <v>0</v>
      </c>
      <c r="G84" s="44">
        <v>0</v>
      </c>
      <c r="H84" s="45">
        <v>0</v>
      </c>
      <c r="I84" s="44">
        <v>0</v>
      </c>
      <c r="J84" s="46">
        <v>0</v>
      </c>
      <c r="K84" s="44">
        <v>0</v>
      </c>
      <c r="L84" s="44">
        <v>0</v>
      </c>
      <c r="M84" s="44">
        <v>0</v>
      </c>
      <c r="N84" s="124" t="s">
        <v>0</v>
      </c>
      <c r="O84" s="69" t="s">
        <v>0</v>
      </c>
    </row>
    <row r="85" spans="1:15" s="18" customFormat="1" x14ac:dyDescent="0.2">
      <c r="A85" s="70"/>
      <c r="B85" s="114" t="s">
        <v>112</v>
      </c>
      <c r="C85" s="119" t="s">
        <v>0</v>
      </c>
      <c r="D85" s="123" t="s">
        <v>0</v>
      </c>
      <c r="E85" s="44">
        <v>0</v>
      </c>
      <c r="F85" s="44">
        <v>0</v>
      </c>
      <c r="G85" s="44">
        <v>0</v>
      </c>
      <c r="H85" s="45">
        <v>0</v>
      </c>
      <c r="I85" s="44">
        <v>0</v>
      </c>
      <c r="J85" s="46">
        <v>0</v>
      </c>
      <c r="K85" s="44">
        <v>0</v>
      </c>
      <c r="L85" s="44">
        <v>0</v>
      </c>
      <c r="M85" s="44">
        <v>0</v>
      </c>
      <c r="N85" s="124" t="s">
        <v>0</v>
      </c>
      <c r="O85" s="69" t="s">
        <v>0</v>
      </c>
    </row>
    <row r="86" spans="1:15" s="18" customFormat="1" x14ac:dyDescent="0.2">
      <c r="A86" s="70"/>
      <c r="B86" s="114" t="s">
        <v>113</v>
      </c>
      <c r="C86" s="119" t="s">
        <v>0</v>
      </c>
      <c r="D86" s="123" t="s">
        <v>0</v>
      </c>
      <c r="E86" s="44">
        <v>0</v>
      </c>
      <c r="F86" s="44">
        <v>0</v>
      </c>
      <c r="G86" s="44">
        <v>0</v>
      </c>
      <c r="H86" s="45">
        <v>0</v>
      </c>
      <c r="I86" s="44">
        <v>0</v>
      </c>
      <c r="J86" s="46">
        <v>0</v>
      </c>
      <c r="K86" s="44">
        <v>0</v>
      </c>
      <c r="L86" s="44">
        <v>0</v>
      </c>
      <c r="M86" s="44">
        <v>0</v>
      </c>
      <c r="N86" s="124" t="s">
        <v>0</v>
      </c>
      <c r="O86" s="69" t="s">
        <v>0</v>
      </c>
    </row>
    <row r="87" spans="1:15" s="18" customFormat="1" x14ac:dyDescent="0.2">
      <c r="A87" s="70"/>
      <c r="B87" s="114" t="s">
        <v>37</v>
      </c>
      <c r="C87" s="119" t="s">
        <v>0</v>
      </c>
      <c r="D87" s="123" t="s">
        <v>0</v>
      </c>
      <c r="E87" s="44">
        <v>0</v>
      </c>
      <c r="F87" s="44">
        <v>0</v>
      </c>
      <c r="G87" s="44">
        <v>0</v>
      </c>
      <c r="H87" s="45">
        <v>0</v>
      </c>
      <c r="I87" s="44">
        <v>0</v>
      </c>
      <c r="J87" s="46">
        <v>0</v>
      </c>
      <c r="K87" s="44">
        <v>0</v>
      </c>
      <c r="L87" s="44">
        <v>0</v>
      </c>
      <c r="M87" s="44">
        <v>0</v>
      </c>
      <c r="N87" s="124" t="s">
        <v>0</v>
      </c>
      <c r="O87" s="69" t="s">
        <v>0</v>
      </c>
    </row>
    <row r="88" spans="1:15" s="18" customFormat="1" x14ac:dyDescent="0.2">
      <c r="A88" s="70"/>
      <c r="B88" s="114" t="s">
        <v>114</v>
      </c>
      <c r="C88" s="119" t="s">
        <v>0</v>
      </c>
      <c r="D88" s="128" t="s">
        <v>0</v>
      </c>
      <c r="E88" s="44">
        <v>0</v>
      </c>
      <c r="F88" s="44">
        <v>74</v>
      </c>
      <c r="G88" s="44">
        <v>332</v>
      </c>
      <c r="H88" s="45">
        <v>0</v>
      </c>
      <c r="I88" s="44">
        <v>0</v>
      </c>
      <c r="J88" s="46">
        <v>0</v>
      </c>
      <c r="K88" s="44">
        <v>0</v>
      </c>
      <c r="L88" s="44">
        <v>0</v>
      </c>
      <c r="M88" s="44">
        <v>0</v>
      </c>
      <c r="N88" s="124" t="s">
        <v>0</v>
      </c>
      <c r="O88" s="69" t="s">
        <v>0</v>
      </c>
    </row>
    <row r="89" spans="1:15" s="18" customFormat="1" ht="5.25" customHeight="1" x14ac:dyDescent="0.25">
      <c r="A89" s="64"/>
      <c r="B89" s="127" t="s">
        <v>0</v>
      </c>
      <c r="C89" s="116" t="s">
        <v>0</v>
      </c>
      <c r="D89" s="116" t="s">
        <v>0</v>
      </c>
      <c r="E89" s="138"/>
      <c r="F89" s="138"/>
      <c r="G89" s="138"/>
      <c r="H89" s="139"/>
      <c r="I89" s="138"/>
      <c r="J89" s="140"/>
      <c r="K89" s="138"/>
      <c r="L89" s="138"/>
      <c r="M89" s="138"/>
      <c r="N89" s="117" t="s">
        <v>0</v>
      </c>
      <c r="O89" s="81" t="s">
        <v>0</v>
      </c>
    </row>
    <row r="90" spans="1:15" s="18" customFormat="1" x14ac:dyDescent="0.2">
      <c r="A90" s="70"/>
      <c r="B90" s="130" t="s">
        <v>115</v>
      </c>
      <c r="C90" s="123" t="s">
        <v>0</v>
      </c>
      <c r="D90" s="123" t="s">
        <v>0</v>
      </c>
      <c r="E90" s="27">
        <v>0</v>
      </c>
      <c r="F90" s="27">
        <v>0</v>
      </c>
      <c r="G90" s="27">
        <v>69</v>
      </c>
      <c r="H90" s="28">
        <v>0</v>
      </c>
      <c r="I90" s="27">
        <v>0</v>
      </c>
      <c r="J90" s="29">
        <v>0</v>
      </c>
      <c r="K90" s="27">
        <v>0</v>
      </c>
      <c r="L90" s="27">
        <v>0</v>
      </c>
      <c r="M90" s="27">
        <v>0</v>
      </c>
      <c r="N90" s="124" t="s">
        <v>0</v>
      </c>
      <c r="O90" s="82" t="s">
        <v>0</v>
      </c>
    </row>
    <row r="91" spans="1:15" s="18" customFormat="1" ht="5.25" customHeight="1" x14ac:dyDescent="0.2">
      <c r="A91" s="70"/>
      <c r="B91" s="127" t="s">
        <v>0</v>
      </c>
      <c r="C91" s="127" t="s">
        <v>0</v>
      </c>
      <c r="D91" s="127" t="s">
        <v>0</v>
      </c>
      <c r="E91" s="141"/>
      <c r="F91" s="141"/>
      <c r="G91" s="141"/>
      <c r="H91" s="142"/>
      <c r="I91" s="141"/>
      <c r="J91" s="143"/>
      <c r="K91" s="141"/>
      <c r="L91" s="141"/>
      <c r="M91" s="141"/>
      <c r="N91" s="124" t="s">
        <v>0</v>
      </c>
      <c r="O91" s="107" t="s">
        <v>0</v>
      </c>
    </row>
    <row r="92" spans="1:15" s="18" customFormat="1" x14ac:dyDescent="0.25">
      <c r="A92" s="144"/>
      <c r="B92" s="145" t="s">
        <v>116</v>
      </c>
      <c r="C92" s="146" t="s">
        <v>0</v>
      </c>
      <c r="D92" s="146" t="s">
        <v>0</v>
      </c>
      <c r="E92" s="103">
        <f>E4+E51+E77+E90</f>
        <v>171231</v>
      </c>
      <c r="F92" s="103">
        <f t="shared" ref="F92:M92" si="16">F4+F51+F77+F90</f>
        <v>166244</v>
      </c>
      <c r="G92" s="103">
        <f t="shared" si="16"/>
        <v>131155</v>
      </c>
      <c r="H92" s="104">
        <f t="shared" si="16"/>
        <v>212239</v>
      </c>
      <c r="I92" s="103">
        <f t="shared" si="16"/>
        <v>229183</v>
      </c>
      <c r="J92" s="105">
        <f t="shared" si="16"/>
        <v>223677</v>
      </c>
      <c r="K92" s="103">
        <f t="shared" si="16"/>
        <v>217571</v>
      </c>
      <c r="L92" s="103">
        <f t="shared" si="16"/>
        <v>228523</v>
      </c>
      <c r="M92" s="103">
        <f t="shared" si="16"/>
        <v>173394.3</v>
      </c>
      <c r="N92" s="147" t="s">
        <v>0</v>
      </c>
      <c r="O92" s="106" t="s">
        <v>0</v>
      </c>
    </row>
    <row r="93" spans="1:15" s="18" customFormat="1" x14ac:dyDescent="0.2">
      <c r="C93" s="107"/>
      <c r="D93" s="107"/>
      <c r="N93" s="107"/>
      <c r="O93" s="107"/>
    </row>
    <row r="94" spans="1:15" s="18" customFormat="1" x14ac:dyDescent="0.2">
      <c r="C94" s="107"/>
      <c r="D94" s="107"/>
      <c r="N94" s="107"/>
      <c r="O94" s="107"/>
    </row>
    <row r="95" spans="1:15" s="18" customFormat="1" x14ac:dyDescent="0.2">
      <c r="C95" s="107"/>
      <c r="D95" s="107"/>
      <c r="N95" s="107"/>
      <c r="O95" s="107"/>
    </row>
    <row r="96" spans="1:15" s="18" customFormat="1" x14ac:dyDescent="0.2">
      <c r="C96" s="107"/>
      <c r="D96" s="107"/>
      <c r="N96" s="107"/>
      <c r="O96" s="107"/>
    </row>
    <row r="97" spans="3:15" s="18" customFormat="1" x14ac:dyDescent="0.2">
      <c r="C97" s="107"/>
      <c r="D97" s="107"/>
      <c r="N97" s="107"/>
      <c r="O97" s="107"/>
    </row>
    <row r="98" spans="3:15" s="18" customFormat="1" x14ac:dyDescent="0.2">
      <c r="C98" s="107"/>
      <c r="D98" s="107"/>
      <c r="N98" s="107"/>
      <c r="O98" s="107"/>
    </row>
    <row r="99" spans="3:15" s="18" customFormat="1" x14ac:dyDescent="0.2">
      <c r="C99" s="107"/>
      <c r="D99" s="107"/>
      <c r="N99" s="107"/>
      <c r="O99" s="107"/>
    </row>
    <row r="100" spans="3:15" s="18" customFormat="1" x14ac:dyDescent="0.2">
      <c r="C100" s="107"/>
      <c r="D100" s="107"/>
      <c r="N100" s="107"/>
      <c r="O100" s="107"/>
    </row>
    <row r="101" spans="3:15" s="18" customFormat="1" x14ac:dyDescent="0.2">
      <c r="C101" s="107"/>
      <c r="D101" s="107"/>
      <c r="N101" s="107"/>
      <c r="O101" s="107"/>
    </row>
    <row r="102" spans="3:15" s="18" customFormat="1" x14ac:dyDescent="0.2">
      <c r="C102" s="107"/>
      <c r="D102" s="107"/>
      <c r="N102" s="107"/>
      <c r="O102" s="107"/>
    </row>
    <row r="103" spans="3:15" s="18" customFormat="1" x14ac:dyDescent="0.2">
      <c r="C103" s="107"/>
      <c r="D103" s="107"/>
      <c r="N103" s="107"/>
      <c r="O103" s="107"/>
    </row>
    <row r="104" spans="3:15" s="18" customFormat="1" x14ac:dyDescent="0.2">
      <c r="C104" s="107"/>
      <c r="D104" s="107"/>
      <c r="N104" s="107"/>
      <c r="O104" s="107"/>
    </row>
    <row r="105" spans="3:15" s="18" customFormat="1" x14ac:dyDescent="0.2">
      <c r="C105" s="107"/>
      <c r="D105" s="107"/>
      <c r="N105" s="107"/>
      <c r="O105" s="107"/>
    </row>
    <row r="106" spans="3:15" s="18" customFormat="1" x14ac:dyDescent="0.2">
      <c r="C106" s="107"/>
      <c r="D106" s="107"/>
      <c r="N106" s="107"/>
      <c r="O106" s="107"/>
    </row>
    <row r="107" spans="3:15" s="18" customFormat="1" x14ac:dyDescent="0.2">
      <c r="C107" s="107"/>
      <c r="D107" s="107"/>
      <c r="N107" s="107"/>
      <c r="O107" s="107"/>
    </row>
    <row r="108" spans="3:15" s="18" customFormat="1" x14ac:dyDescent="0.2">
      <c r="C108" s="107"/>
      <c r="D108" s="107"/>
      <c r="N108" s="107"/>
      <c r="O108" s="107"/>
    </row>
    <row r="109" spans="3:15" s="18" customFormat="1" x14ac:dyDescent="0.2">
      <c r="C109" s="107"/>
      <c r="D109" s="107"/>
      <c r="N109" s="107"/>
      <c r="O109" s="107"/>
    </row>
    <row r="110" spans="3:15" s="18" customFormat="1" x14ac:dyDescent="0.2">
      <c r="C110" s="107"/>
      <c r="D110" s="107"/>
      <c r="N110" s="107"/>
      <c r="O110" s="107"/>
    </row>
    <row r="111" spans="3:15" s="18" customFormat="1" x14ac:dyDescent="0.2">
      <c r="C111" s="107"/>
      <c r="D111" s="107"/>
      <c r="N111" s="107"/>
      <c r="O111" s="107"/>
    </row>
    <row r="112" spans="3:15" s="18" customFormat="1" x14ac:dyDescent="0.2">
      <c r="C112" s="107"/>
      <c r="D112" s="107"/>
      <c r="N112" s="107"/>
      <c r="O112" s="107"/>
    </row>
    <row r="113" spans="3:15" s="18" customFormat="1" x14ac:dyDescent="0.2">
      <c r="C113" s="107" t="s">
        <v>0</v>
      </c>
      <c r="D113" s="107" t="s">
        <v>0</v>
      </c>
      <c r="N113" s="107" t="s">
        <v>0</v>
      </c>
      <c r="O113" s="107" t="s">
        <v>0</v>
      </c>
    </row>
    <row r="114" spans="3:15" s="18" customFormat="1" x14ac:dyDescent="0.2">
      <c r="C114" s="107" t="s">
        <v>0</v>
      </c>
      <c r="D114" s="107" t="s">
        <v>0</v>
      </c>
      <c r="N114" s="107" t="s">
        <v>0</v>
      </c>
      <c r="O114" s="107" t="s">
        <v>0</v>
      </c>
    </row>
    <row r="115" spans="3:15" s="18" customFormat="1" x14ac:dyDescent="0.2">
      <c r="C115" s="107" t="s">
        <v>0</v>
      </c>
      <c r="D115" s="107" t="s">
        <v>0</v>
      </c>
      <c r="N115" s="107" t="s">
        <v>0</v>
      </c>
      <c r="O115" s="107" t="s">
        <v>0</v>
      </c>
    </row>
    <row r="116" spans="3:15" s="18" customFormat="1" x14ac:dyDescent="0.2">
      <c r="C116" s="107" t="s">
        <v>0</v>
      </c>
      <c r="D116" s="107" t="s">
        <v>0</v>
      </c>
      <c r="N116" s="107" t="s">
        <v>0</v>
      </c>
      <c r="O116" s="107" t="s">
        <v>0</v>
      </c>
    </row>
    <row r="117" spans="3:15" s="18" customFormat="1" x14ac:dyDescent="0.2">
      <c r="C117" s="107" t="s">
        <v>0</v>
      </c>
      <c r="D117" s="107" t="s">
        <v>0</v>
      </c>
      <c r="N117" s="107" t="s">
        <v>0</v>
      </c>
      <c r="O117" s="107" t="s">
        <v>0</v>
      </c>
    </row>
    <row r="118" spans="3:15" s="18" customFormat="1" x14ac:dyDescent="0.2">
      <c r="C118" s="107" t="s">
        <v>0</v>
      </c>
      <c r="D118" s="107" t="s">
        <v>0</v>
      </c>
      <c r="N118" s="107" t="s">
        <v>0</v>
      </c>
      <c r="O118" s="107" t="s">
        <v>0</v>
      </c>
    </row>
    <row r="119" spans="3:15" s="18" customFormat="1" x14ac:dyDescent="0.2">
      <c r="C119" s="107" t="s">
        <v>0</v>
      </c>
      <c r="D119" s="107" t="s">
        <v>0</v>
      </c>
      <c r="N119" s="107" t="s">
        <v>0</v>
      </c>
      <c r="O119" s="107" t="s">
        <v>0</v>
      </c>
    </row>
    <row r="120" spans="3:15" s="18" customFormat="1" x14ac:dyDescent="0.2">
      <c r="C120" s="107" t="s">
        <v>0</v>
      </c>
      <c r="D120" s="107" t="s">
        <v>0</v>
      </c>
      <c r="N120" s="107" t="s">
        <v>0</v>
      </c>
      <c r="O120" s="107" t="s">
        <v>0</v>
      </c>
    </row>
    <row r="121" spans="3:15" s="18" customFormat="1" x14ac:dyDescent="0.2">
      <c r="C121" s="107" t="s">
        <v>0</v>
      </c>
      <c r="D121" s="107" t="s">
        <v>0</v>
      </c>
      <c r="N121" s="107" t="s">
        <v>0</v>
      </c>
      <c r="O121" s="107" t="s">
        <v>0</v>
      </c>
    </row>
    <row r="122" spans="3:15" s="18" customFormat="1" x14ac:dyDescent="0.2">
      <c r="C122" s="107" t="s">
        <v>0</v>
      </c>
      <c r="D122" s="107" t="s">
        <v>0</v>
      </c>
      <c r="N122" s="107" t="s">
        <v>0</v>
      </c>
      <c r="O122" s="107" t="s">
        <v>0</v>
      </c>
    </row>
    <row r="123" spans="3:15" s="18" customFormat="1" x14ac:dyDescent="0.2">
      <c r="C123" s="107" t="s">
        <v>0</v>
      </c>
      <c r="D123" s="107" t="s">
        <v>0</v>
      </c>
      <c r="N123" s="107" t="s">
        <v>0</v>
      </c>
      <c r="O123" s="107" t="s">
        <v>0</v>
      </c>
    </row>
    <row r="124" spans="3:15" s="18" customFormat="1" x14ac:dyDescent="0.2">
      <c r="C124" s="107" t="s">
        <v>0</v>
      </c>
      <c r="D124" s="107" t="s">
        <v>0</v>
      </c>
      <c r="N124" s="107" t="s">
        <v>0</v>
      </c>
      <c r="O124" s="107" t="s">
        <v>0</v>
      </c>
    </row>
    <row r="125" spans="3:15" s="18" customFormat="1" x14ac:dyDescent="0.2">
      <c r="C125" s="107" t="s">
        <v>0</v>
      </c>
      <c r="D125" s="107" t="s">
        <v>0</v>
      </c>
      <c r="N125" s="107" t="s">
        <v>0</v>
      </c>
      <c r="O125" s="107" t="s">
        <v>0</v>
      </c>
    </row>
    <row r="126" spans="3:15" s="18" customFormat="1" x14ac:dyDescent="0.2">
      <c r="C126" s="107" t="s">
        <v>0</v>
      </c>
      <c r="D126" s="107" t="s">
        <v>0</v>
      </c>
      <c r="N126" s="107" t="s">
        <v>0</v>
      </c>
      <c r="O126" s="107" t="s">
        <v>0</v>
      </c>
    </row>
    <row r="127" spans="3:15" s="18" customFormat="1" x14ac:dyDescent="0.2">
      <c r="C127" s="107" t="s">
        <v>0</v>
      </c>
      <c r="D127" s="107" t="s">
        <v>0</v>
      </c>
      <c r="N127" s="107" t="s">
        <v>0</v>
      </c>
      <c r="O127" s="107" t="s">
        <v>0</v>
      </c>
    </row>
    <row r="128" spans="3:15" s="18" customFormat="1" x14ac:dyDescent="0.2">
      <c r="C128" s="107" t="s">
        <v>0</v>
      </c>
      <c r="D128" s="107" t="s">
        <v>0</v>
      </c>
      <c r="N128" s="107" t="s">
        <v>0</v>
      </c>
      <c r="O128" s="107" t="s">
        <v>0</v>
      </c>
    </row>
    <row r="129" spans="3:15" s="18" customFormat="1" x14ac:dyDescent="0.2">
      <c r="C129" s="107" t="s">
        <v>0</v>
      </c>
      <c r="D129" s="107" t="s">
        <v>0</v>
      </c>
      <c r="N129" s="107" t="s">
        <v>0</v>
      </c>
      <c r="O129" s="107" t="s">
        <v>0</v>
      </c>
    </row>
    <row r="130" spans="3:15" s="18" customFormat="1" x14ac:dyDescent="0.2">
      <c r="C130" s="107" t="s">
        <v>0</v>
      </c>
      <c r="D130" s="107" t="s">
        <v>0</v>
      </c>
      <c r="N130" s="107" t="s">
        <v>0</v>
      </c>
      <c r="O130" s="107" t="s">
        <v>0</v>
      </c>
    </row>
    <row r="131" spans="3:15" s="18" customFormat="1" x14ac:dyDescent="0.2">
      <c r="C131" s="107" t="s">
        <v>0</v>
      </c>
      <c r="D131" s="107" t="s">
        <v>0</v>
      </c>
      <c r="N131" s="107" t="s">
        <v>0</v>
      </c>
      <c r="O131" s="107" t="s">
        <v>0</v>
      </c>
    </row>
    <row r="132" spans="3:15" s="18" customFormat="1" x14ac:dyDescent="0.2">
      <c r="C132" s="107" t="s">
        <v>0</v>
      </c>
      <c r="D132" s="107" t="s">
        <v>0</v>
      </c>
      <c r="N132" s="107" t="s">
        <v>0</v>
      </c>
      <c r="O132" s="107" t="s">
        <v>0</v>
      </c>
    </row>
    <row r="133" spans="3:15" s="18" customFormat="1" x14ac:dyDescent="0.2">
      <c r="C133" s="107" t="s">
        <v>0</v>
      </c>
      <c r="D133" s="107" t="s">
        <v>0</v>
      </c>
      <c r="N133" s="107" t="s">
        <v>0</v>
      </c>
      <c r="O133" s="107" t="s">
        <v>0</v>
      </c>
    </row>
    <row r="134" spans="3:15" s="18" customFormat="1" x14ac:dyDescent="0.2">
      <c r="C134" s="107" t="s">
        <v>0</v>
      </c>
      <c r="D134" s="107" t="s">
        <v>0</v>
      </c>
      <c r="N134" s="107" t="s">
        <v>0</v>
      </c>
      <c r="O134" s="107" t="s">
        <v>0</v>
      </c>
    </row>
    <row r="135" spans="3:15" s="18" customFormat="1" x14ac:dyDescent="0.2">
      <c r="C135" s="107" t="s">
        <v>0</v>
      </c>
      <c r="D135" s="107" t="s">
        <v>0</v>
      </c>
      <c r="N135" s="107" t="s">
        <v>0</v>
      </c>
      <c r="O135" s="107" t="s">
        <v>0</v>
      </c>
    </row>
    <row r="136" spans="3:15" s="18" customFormat="1" x14ac:dyDescent="0.2">
      <c r="C136" s="107" t="s">
        <v>0</v>
      </c>
      <c r="D136" s="107" t="s">
        <v>0</v>
      </c>
      <c r="N136" s="107" t="s">
        <v>0</v>
      </c>
      <c r="O136" s="107" t="s">
        <v>0</v>
      </c>
    </row>
    <row r="137" spans="3:15" s="18" customFormat="1" x14ac:dyDescent="0.2">
      <c r="C137" s="107" t="s">
        <v>0</v>
      </c>
      <c r="D137" s="107" t="s">
        <v>0</v>
      </c>
      <c r="N137" s="107" t="s">
        <v>0</v>
      </c>
      <c r="O137" s="107" t="s">
        <v>0</v>
      </c>
    </row>
    <row r="138" spans="3:15" s="18" customFormat="1" x14ac:dyDescent="0.2">
      <c r="C138" s="107" t="s">
        <v>0</v>
      </c>
      <c r="D138" s="107" t="s">
        <v>0</v>
      </c>
      <c r="N138" s="107" t="s">
        <v>0</v>
      </c>
      <c r="O138" s="107" t="s">
        <v>0</v>
      </c>
    </row>
    <row r="139" spans="3:15" s="18" customFormat="1" x14ac:dyDescent="0.2">
      <c r="C139" s="107" t="s">
        <v>0</v>
      </c>
      <c r="D139" s="107" t="s">
        <v>0</v>
      </c>
      <c r="N139" s="107" t="s">
        <v>0</v>
      </c>
      <c r="O139" s="107" t="s">
        <v>0</v>
      </c>
    </row>
    <row r="140" spans="3:15" s="18" customFormat="1" x14ac:dyDescent="0.2">
      <c r="C140" s="107" t="s">
        <v>0</v>
      </c>
      <c r="D140" s="107" t="s">
        <v>0</v>
      </c>
      <c r="N140" s="107" t="s">
        <v>0</v>
      </c>
      <c r="O140" s="107" t="s">
        <v>0</v>
      </c>
    </row>
    <row r="141" spans="3:15" s="18" customFormat="1" x14ac:dyDescent="0.2">
      <c r="C141" s="107" t="s">
        <v>0</v>
      </c>
      <c r="D141" s="107" t="s">
        <v>0</v>
      </c>
      <c r="N141" s="107" t="s">
        <v>0</v>
      </c>
      <c r="O141" s="107" t="s">
        <v>0</v>
      </c>
    </row>
    <row r="142" spans="3:15" s="18" customFormat="1" x14ac:dyDescent="0.2">
      <c r="C142" s="107" t="s">
        <v>0</v>
      </c>
      <c r="D142" s="107" t="s">
        <v>0</v>
      </c>
      <c r="N142" s="107" t="s">
        <v>0</v>
      </c>
      <c r="O142" s="107" t="s">
        <v>0</v>
      </c>
    </row>
    <row r="143" spans="3:15" s="18" customFormat="1" x14ac:dyDescent="0.2">
      <c r="C143" s="107" t="s">
        <v>0</v>
      </c>
      <c r="D143" s="107" t="s">
        <v>0</v>
      </c>
      <c r="N143" s="107" t="s">
        <v>0</v>
      </c>
      <c r="O143" s="107" t="s">
        <v>0</v>
      </c>
    </row>
    <row r="144" spans="3:15" s="18" customFormat="1" x14ac:dyDescent="0.2">
      <c r="C144" s="107" t="s">
        <v>0</v>
      </c>
      <c r="D144" s="107" t="s">
        <v>0</v>
      </c>
      <c r="N144" s="107" t="s">
        <v>0</v>
      </c>
      <c r="O144" s="107" t="s">
        <v>0</v>
      </c>
    </row>
    <row r="145" spans="3:15" s="18" customFormat="1" x14ac:dyDescent="0.2">
      <c r="C145" s="107" t="s">
        <v>0</v>
      </c>
      <c r="D145" s="107" t="s">
        <v>0</v>
      </c>
      <c r="N145" s="107" t="s">
        <v>0</v>
      </c>
      <c r="O145" s="107" t="s">
        <v>0</v>
      </c>
    </row>
    <row r="146" spans="3:15" s="18" customFormat="1" x14ac:dyDescent="0.2">
      <c r="C146" s="107" t="s">
        <v>0</v>
      </c>
      <c r="D146" s="107" t="s">
        <v>0</v>
      </c>
      <c r="N146" s="107" t="s">
        <v>0</v>
      </c>
      <c r="O146" s="107" t="s">
        <v>0</v>
      </c>
    </row>
    <row r="147" spans="3:15" s="18" customFormat="1" x14ac:dyDescent="0.2">
      <c r="C147" s="107" t="s">
        <v>0</v>
      </c>
      <c r="D147" s="107" t="s">
        <v>0</v>
      </c>
      <c r="N147" s="107" t="s">
        <v>0</v>
      </c>
      <c r="O147" s="107" t="s">
        <v>0</v>
      </c>
    </row>
    <row r="148" spans="3:15" s="18" customFormat="1" x14ac:dyDescent="0.2">
      <c r="C148" s="107" t="s">
        <v>0</v>
      </c>
      <c r="D148" s="107" t="s">
        <v>0</v>
      </c>
      <c r="N148" s="107" t="s">
        <v>0</v>
      </c>
      <c r="O148" s="107" t="s">
        <v>0</v>
      </c>
    </row>
    <row r="149" spans="3:15" s="18" customFormat="1" x14ac:dyDescent="0.2">
      <c r="C149" s="107" t="s">
        <v>0</v>
      </c>
      <c r="D149" s="107" t="s">
        <v>0</v>
      </c>
      <c r="N149" s="107" t="s">
        <v>0</v>
      </c>
      <c r="O149" s="107" t="s">
        <v>0</v>
      </c>
    </row>
    <row r="150" spans="3:15" s="18" customFormat="1" x14ac:dyDescent="0.2">
      <c r="C150" s="107" t="s">
        <v>0</v>
      </c>
      <c r="D150" s="107" t="s">
        <v>0</v>
      </c>
      <c r="N150" s="107" t="s">
        <v>0</v>
      </c>
      <c r="O150" s="107" t="s">
        <v>0</v>
      </c>
    </row>
    <row r="151" spans="3:15" s="18" customFormat="1" x14ac:dyDescent="0.2">
      <c r="C151" s="107" t="s">
        <v>0</v>
      </c>
      <c r="D151" s="107" t="s">
        <v>0</v>
      </c>
      <c r="N151" s="107" t="s">
        <v>0</v>
      </c>
      <c r="O151" s="107" t="s">
        <v>0</v>
      </c>
    </row>
    <row r="152" spans="3:15" s="18" customFormat="1" x14ac:dyDescent="0.2">
      <c r="C152" s="107" t="s">
        <v>0</v>
      </c>
      <c r="D152" s="107" t="s">
        <v>0</v>
      </c>
      <c r="N152" s="107" t="s">
        <v>0</v>
      </c>
      <c r="O152" s="107" t="s">
        <v>0</v>
      </c>
    </row>
    <row r="153" spans="3:15" s="18" customFormat="1" x14ac:dyDescent="0.2">
      <c r="C153" s="107" t="s">
        <v>0</v>
      </c>
      <c r="D153" s="107" t="s">
        <v>0</v>
      </c>
      <c r="N153" s="107" t="s">
        <v>0</v>
      </c>
      <c r="O153" s="107" t="s">
        <v>0</v>
      </c>
    </row>
    <row r="154" spans="3:15" s="18" customFormat="1" x14ac:dyDescent="0.2">
      <c r="C154" s="107" t="s">
        <v>0</v>
      </c>
      <c r="D154" s="107" t="s">
        <v>0</v>
      </c>
      <c r="N154" s="107" t="s">
        <v>0</v>
      </c>
      <c r="O154" s="107" t="s">
        <v>0</v>
      </c>
    </row>
    <row r="155" spans="3:15" s="18" customFormat="1" x14ac:dyDescent="0.2">
      <c r="C155" s="107" t="s">
        <v>0</v>
      </c>
      <c r="D155" s="107" t="s">
        <v>0</v>
      </c>
      <c r="N155" s="107" t="s">
        <v>0</v>
      </c>
      <c r="O155" s="107" t="s">
        <v>0</v>
      </c>
    </row>
    <row r="156" spans="3:15" s="18" customFormat="1" x14ac:dyDescent="0.2">
      <c r="C156" s="107" t="s">
        <v>0</v>
      </c>
      <c r="D156" s="107" t="s">
        <v>0</v>
      </c>
      <c r="N156" s="107" t="s">
        <v>0</v>
      </c>
      <c r="O156" s="107" t="s">
        <v>0</v>
      </c>
    </row>
    <row r="157" spans="3:15" s="18" customFormat="1" x14ac:dyDescent="0.2">
      <c r="C157" s="107" t="s">
        <v>0</v>
      </c>
      <c r="D157" s="107" t="s">
        <v>0</v>
      </c>
      <c r="N157" s="107" t="s">
        <v>0</v>
      </c>
      <c r="O157" s="107" t="s">
        <v>0</v>
      </c>
    </row>
    <row r="158" spans="3:15" s="18" customFormat="1" x14ac:dyDescent="0.2">
      <c r="C158" s="107" t="s">
        <v>0</v>
      </c>
      <c r="D158" s="107" t="s">
        <v>0</v>
      </c>
      <c r="N158" s="107" t="s">
        <v>0</v>
      </c>
      <c r="O158" s="107" t="s">
        <v>0</v>
      </c>
    </row>
    <row r="159" spans="3:15" s="18" customFormat="1" x14ac:dyDescent="0.2">
      <c r="C159" s="107" t="s">
        <v>0</v>
      </c>
      <c r="D159" s="107" t="s">
        <v>0</v>
      </c>
      <c r="N159" s="107" t="s">
        <v>0</v>
      </c>
      <c r="O159" s="107" t="s">
        <v>0</v>
      </c>
    </row>
    <row r="160" spans="3:15" s="18" customFormat="1" x14ac:dyDescent="0.2">
      <c r="C160" s="107" t="s">
        <v>0</v>
      </c>
      <c r="D160" s="107" t="s">
        <v>0</v>
      </c>
      <c r="N160" s="107" t="s">
        <v>0</v>
      </c>
      <c r="O160" s="107" t="s">
        <v>0</v>
      </c>
    </row>
    <row r="161" spans="3:15" s="18" customFormat="1" x14ac:dyDescent="0.2">
      <c r="C161" s="107" t="s">
        <v>0</v>
      </c>
      <c r="D161" s="107" t="s">
        <v>0</v>
      </c>
      <c r="N161" s="107" t="s">
        <v>0</v>
      </c>
      <c r="O161" s="107" t="s">
        <v>0</v>
      </c>
    </row>
    <row r="162" spans="3:15" s="18" customFormat="1" x14ac:dyDescent="0.2">
      <c r="C162" s="107" t="s">
        <v>0</v>
      </c>
      <c r="D162" s="107" t="s">
        <v>0</v>
      </c>
      <c r="N162" s="107" t="s">
        <v>0</v>
      </c>
      <c r="O162" s="107" t="s">
        <v>0</v>
      </c>
    </row>
    <row r="163" spans="3:15" s="18" customFormat="1" x14ac:dyDescent="0.2">
      <c r="C163" s="107" t="s">
        <v>0</v>
      </c>
      <c r="D163" s="107" t="s">
        <v>0</v>
      </c>
      <c r="N163" s="107" t="s">
        <v>0</v>
      </c>
      <c r="O163" s="107" t="s">
        <v>0</v>
      </c>
    </row>
    <row r="164" spans="3:15" s="18" customFormat="1" x14ac:dyDescent="0.2">
      <c r="C164" s="107" t="s">
        <v>0</v>
      </c>
      <c r="D164" s="107" t="s">
        <v>0</v>
      </c>
      <c r="N164" s="107" t="s">
        <v>0</v>
      </c>
      <c r="O164" s="107" t="s">
        <v>0</v>
      </c>
    </row>
    <row r="165" spans="3:15" s="18" customFormat="1" x14ac:dyDescent="0.2">
      <c r="C165" s="107" t="s">
        <v>0</v>
      </c>
      <c r="D165" s="107" t="s">
        <v>0</v>
      </c>
      <c r="N165" s="107" t="s">
        <v>0</v>
      </c>
      <c r="O165" s="107" t="s">
        <v>0</v>
      </c>
    </row>
    <row r="166" spans="3:15" s="18" customFormat="1" x14ac:dyDescent="0.2">
      <c r="C166" s="107" t="s">
        <v>0</v>
      </c>
      <c r="D166" s="107" t="s">
        <v>0</v>
      </c>
      <c r="N166" s="107" t="s">
        <v>0</v>
      </c>
      <c r="O166" s="107" t="s">
        <v>0</v>
      </c>
    </row>
    <row r="167" spans="3:15" s="18" customFormat="1" x14ac:dyDescent="0.2">
      <c r="C167" s="107" t="s">
        <v>0</v>
      </c>
      <c r="D167" s="107" t="s">
        <v>0</v>
      </c>
      <c r="N167" s="107" t="s">
        <v>0</v>
      </c>
      <c r="O167" s="107" t="s">
        <v>0</v>
      </c>
    </row>
    <row r="168" spans="3:15" s="18" customFormat="1" x14ac:dyDescent="0.2">
      <c r="C168" s="107" t="s">
        <v>0</v>
      </c>
      <c r="D168" s="107" t="s">
        <v>0</v>
      </c>
      <c r="N168" s="107" t="s">
        <v>0</v>
      </c>
      <c r="O168" s="107" t="s">
        <v>0</v>
      </c>
    </row>
    <row r="169" spans="3:15" s="18" customFormat="1" x14ac:dyDescent="0.2">
      <c r="C169" s="107" t="s">
        <v>0</v>
      </c>
      <c r="D169" s="107" t="s">
        <v>0</v>
      </c>
      <c r="N169" s="107" t="s">
        <v>0</v>
      </c>
      <c r="O169" s="107" t="s">
        <v>0</v>
      </c>
    </row>
    <row r="170" spans="3:15" s="18" customFormat="1" x14ac:dyDescent="0.2">
      <c r="C170" s="107" t="s">
        <v>0</v>
      </c>
      <c r="D170" s="107" t="s">
        <v>0</v>
      </c>
      <c r="N170" s="107" t="s">
        <v>0</v>
      </c>
      <c r="O170" s="107" t="s">
        <v>0</v>
      </c>
    </row>
    <row r="171" spans="3:15" s="18" customFormat="1" x14ac:dyDescent="0.2">
      <c r="C171" s="107" t="s">
        <v>0</v>
      </c>
      <c r="D171" s="107" t="s">
        <v>0</v>
      </c>
      <c r="N171" s="107" t="s">
        <v>0</v>
      </c>
      <c r="O171" s="107" t="s">
        <v>0</v>
      </c>
    </row>
    <row r="172" spans="3:15" s="18" customFormat="1" x14ac:dyDescent="0.2">
      <c r="C172" s="107" t="s">
        <v>0</v>
      </c>
      <c r="D172" s="107" t="s">
        <v>0</v>
      </c>
      <c r="N172" s="107" t="s">
        <v>0</v>
      </c>
      <c r="O172" s="107" t="s">
        <v>0</v>
      </c>
    </row>
    <row r="173" spans="3:15" s="18" customFormat="1" x14ac:dyDescent="0.2">
      <c r="C173" s="107" t="s">
        <v>0</v>
      </c>
      <c r="D173" s="107" t="s">
        <v>0</v>
      </c>
      <c r="N173" s="107" t="s">
        <v>0</v>
      </c>
      <c r="O173" s="107" t="s">
        <v>0</v>
      </c>
    </row>
    <row r="174" spans="3:15" s="18" customFormat="1" x14ac:dyDescent="0.2">
      <c r="C174" s="107" t="s">
        <v>0</v>
      </c>
      <c r="D174" s="107" t="s">
        <v>0</v>
      </c>
      <c r="N174" s="107" t="s">
        <v>0</v>
      </c>
      <c r="O174" s="107" t="s">
        <v>0</v>
      </c>
    </row>
    <row r="175" spans="3:15" s="18" customFormat="1" x14ac:dyDescent="0.2">
      <c r="C175" s="107" t="s">
        <v>0</v>
      </c>
      <c r="D175" s="107" t="s">
        <v>0</v>
      </c>
      <c r="N175" s="107" t="s">
        <v>0</v>
      </c>
      <c r="O175" s="107" t="s">
        <v>0</v>
      </c>
    </row>
    <row r="176" spans="3:15" s="18" customFormat="1" x14ac:dyDescent="0.2">
      <c r="C176" s="107" t="s">
        <v>0</v>
      </c>
      <c r="D176" s="107" t="s">
        <v>0</v>
      </c>
      <c r="N176" s="107" t="s">
        <v>0</v>
      </c>
      <c r="O176" s="107" t="s">
        <v>0</v>
      </c>
    </row>
    <row r="177" spans="3:15" s="18" customFormat="1" x14ac:dyDescent="0.2">
      <c r="C177" s="107" t="s">
        <v>0</v>
      </c>
      <c r="D177" s="107" t="s">
        <v>0</v>
      </c>
      <c r="N177" s="107" t="s">
        <v>0</v>
      </c>
      <c r="O177" s="107" t="s">
        <v>0</v>
      </c>
    </row>
    <row r="178" spans="3:15" s="18" customFormat="1" x14ac:dyDescent="0.2">
      <c r="C178" s="107" t="s">
        <v>0</v>
      </c>
      <c r="D178" s="107" t="s">
        <v>0</v>
      </c>
      <c r="N178" s="107" t="s">
        <v>0</v>
      </c>
      <c r="O178" s="107" t="s">
        <v>0</v>
      </c>
    </row>
    <row r="179" spans="3:15" s="18" customFormat="1" x14ac:dyDescent="0.2">
      <c r="C179" s="107" t="s">
        <v>0</v>
      </c>
      <c r="D179" s="107" t="s">
        <v>0</v>
      </c>
      <c r="N179" s="107" t="s">
        <v>0</v>
      </c>
      <c r="O179" s="107" t="s">
        <v>0</v>
      </c>
    </row>
    <row r="180" spans="3:15" s="18" customFormat="1" x14ac:dyDescent="0.2">
      <c r="C180" s="107" t="s">
        <v>0</v>
      </c>
      <c r="D180" s="107" t="s">
        <v>0</v>
      </c>
      <c r="N180" s="107" t="s">
        <v>0</v>
      </c>
      <c r="O180" s="107" t="s">
        <v>0</v>
      </c>
    </row>
    <row r="181" spans="3:15" s="18" customFormat="1" x14ac:dyDescent="0.2">
      <c r="C181" s="107" t="s">
        <v>0</v>
      </c>
      <c r="D181" s="107" t="s">
        <v>0</v>
      </c>
      <c r="N181" s="107" t="s">
        <v>0</v>
      </c>
      <c r="O181" s="107" t="s">
        <v>0</v>
      </c>
    </row>
    <row r="182" spans="3:15" s="18" customFormat="1" x14ac:dyDescent="0.2">
      <c r="C182" s="107" t="s">
        <v>0</v>
      </c>
      <c r="D182" s="107" t="s">
        <v>0</v>
      </c>
      <c r="N182" s="107" t="s">
        <v>0</v>
      </c>
      <c r="O182" s="107" t="s">
        <v>0</v>
      </c>
    </row>
    <row r="183" spans="3:15" s="18" customFormat="1" x14ac:dyDescent="0.2">
      <c r="C183" s="107" t="s">
        <v>0</v>
      </c>
      <c r="D183" s="107" t="s">
        <v>0</v>
      </c>
      <c r="N183" s="107" t="s">
        <v>0</v>
      </c>
      <c r="O183" s="107" t="s">
        <v>0</v>
      </c>
    </row>
    <row r="184" spans="3:15" s="18" customFormat="1" x14ac:dyDescent="0.2">
      <c r="C184" s="107" t="s">
        <v>0</v>
      </c>
      <c r="D184" s="107" t="s">
        <v>0</v>
      </c>
      <c r="N184" s="107" t="s">
        <v>0</v>
      </c>
      <c r="O184" s="107" t="s">
        <v>0</v>
      </c>
    </row>
    <row r="185" spans="3:15" s="18" customFormat="1" x14ac:dyDescent="0.2">
      <c r="C185" s="107" t="s">
        <v>0</v>
      </c>
      <c r="D185" s="107" t="s">
        <v>0</v>
      </c>
      <c r="N185" s="107" t="s">
        <v>0</v>
      </c>
      <c r="O185" s="107" t="s">
        <v>0</v>
      </c>
    </row>
    <row r="186" spans="3:15" s="18" customFormat="1" x14ac:dyDescent="0.2">
      <c r="C186" s="107" t="s">
        <v>0</v>
      </c>
      <c r="D186" s="107" t="s">
        <v>0</v>
      </c>
      <c r="N186" s="107" t="s">
        <v>0</v>
      </c>
      <c r="O186" s="107" t="s">
        <v>0</v>
      </c>
    </row>
    <row r="187" spans="3:15" s="18" customFormat="1" x14ac:dyDescent="0.2">
      <c r="C187" s="107" t="s">
        <v>0</v>
      </c>
      <c r="D187" s="107" t="s">
        <v>0</v>
      </c>
      <c r="N187" s="107" t="s">
        <v>0</v>
      </c>
      <c r="O187" s="107" t="s">
        <v>0</v>
      </c>
    </row>
    <row r="188" spans="3:15" s="18" customFormat="1" x14ac:dyDescent="0.2">
      <c r="C188" s="107" t="s">
        <v>0</v>
      </c>
      <c r="D188" s="107" t="s">
        <v>0</v>
      </c>
      <c r="N188" s="107" t="s">
        <v>0</v>
      </c>
      <c r="O188" s="107" t="s">
        <v>0</v>
      </c>
    </row>
    <row r="189" spans="3:15" s="18" customFormat="1" x14ac:dyDescent="0.2">
      <c r="C189" s="107" t="s">
        <v>0</v>
      </c>
      <c r="D189" s="107" t="s">
        <v>0</v>
      </c>
      <c r="N189" s="107" t="s">
        <v>0</v>
      </c>
      <c r="O189" s="107" t="s">
        <v>0</v>
      </c>
    </row>
    <row r="190" spans="3:15" s="18" customFormat="1" x14ac:dyDescent="0.2">
      <c r="C190" s="107" t="s">
        <v>0</v>
      </c>
      <c r="D190" s="107" t="s">
        <v>0</v>
      </c>
      <c r="N190" s="107" t="s">
        <v>0</v>
      </c>
      <c r="O190" s="107" t="s">
        <v>0</v>
      </c>
    </row>
    <row r="191" spans="3:15" s="18" customFormat="1" x14ac:dyDescent="0.2">
      <c r="C191" s="107" t="s">
        <v>0</v>
      </c>
      <c r="D191" s="107" t="s">
        <v>0</v>
      </c>
      <c r="N191" s="107" t="s">
        <v>0</v>
      </c>
      <c r="O191" s="107" t="s">
        <v>0</v>
      </c>
    </row>
    <row r="192" spans="3:15" s="18" customFormat="1" x14ac:dyDescent="0.2">
      <c r="C192" s="107" t="s">
        <v>0</v>
      </c>
      <c r="D192" s="107" t="s">
        <v>0</v>
      </c>
      <c r="N192" s="107" t="s">
        <v>0</v>
      </c>
      <c r="O192" s="107" t="s">
        <v>0</v>
      </c>
    </row>
    <row r="193" spans="3:15" s="18" customFormat="1" x14ac:dyDescent="0.2">
      <c r="C193" s="107" t="s">
        <v>0</v>
      </c>
      <c r="D193" s="107" t="s">
        <v>0</v>
      </c>
      <c r="N193" s="107" t="s">
        <v>0</v>
      </c>
      <c r="O193" s="107" t="s">
        <v>0</v>
      </c>
    </row>
    <row r="194" spans="3:15" s="18" customFormat="1" x14ac:dyDescent="0.2">
      <c r="C194" s="107" t="s">
        <v>0</v>
      </c>
      <c r="D194" s="107" t="s">
        <v>0</v>
      </c>
      <c r="N194" s="107" t="s">
        <v>0</v>
      </c>
      <c r="O194" s="107" t="s">
        <v>0</v>
      </c>
    </row>
    <row r="195" spans="3:15" s="18" customFormat="1" x14ac:dyDescent="0.2">
      <c r="C195" s="107" t="s">
        <v>0</v>
      </c>
      <c r="D195" s="107" t="s">
        <v>0</v>
      </c>
      <c r="N195" s="107" t="s">
        <v>0</v>
      </c>
      <c r="O195" s="107" t="s">
        <v>0</v>
      </c>
    </row>
    <row r="196" spans="3:15" s="18" customFormat="1" x14ac:dyDescent="0.2">
      <c r="C196" s="107" t="s">
        <v>0</v>
      </c>
      <c r="D196" s="107" t="s">
        <v>0</v>
      </c>
      <c r="N196" s="107" t="s">
        <v>0</v>
      </c>
      <c r="O196" s="107" t="s">
        <v>0</v>
      </c>
    </row>
    <row r="197" spans="3:15" s="18" customFormat="1" x14ac:dyDescent="0.2">
      <c r="C197" s="107" t="s">
        <v>0</v>
      </c>
      <c r="D197" s="107" t="s">
        <v>0</v>
      </c>
      <c r="N197" s="107" t="s">
        <v>0</v>
      </c>
      <c r="O197" s="107" t="s">
        <v>0</v>
      </c>
    </row>
    <row r="198" spans="3:15" s="18" customFormat="1" x14ac:dyDescent="0.2">
      <c r="C198" s="107" t="s">
        <v>0</v>
      </c>
      <c r="D198" s="107" t="s">
        <v>0</v>
      </c>
      <c r="N198" s="107" t="s">
        <v>0</v>
      </c>
      <c r="O198" s="107" t="s">
        <v>0</v>
      </c>
    </row>
    <row r="199" spans="3:15" s="18" customFormat="1" x14ac:dyDescent="0.2">
      <c r="C199" s="107" t="s">
        <v>0</v>
      </c>
      <c r="D199" s="107" t="s">
        <v>0</v>
      </c>
      <c r="N199" s="107" t="s">
        <v>0</v>
      </c>
      <c r="O199" s="107" t="s">
        <v>0</v>
      </c>
    </row>
    <row r="200" spans="3:15" s="18" customFormat="1" x14ac:dyDescent="0.2">
      <c r="C200" s="107" t="s">
        <v>0</v>
      </c>
      <c r="D200" s="107" t="s">
        <v>0</v>
      </c>
      <c r="N200" s="107" t="s">
        <v>0</v>
      </c>
      <c r="O200" s="107" t="s">
        <v>0</v>
      </c>
    </row>
    <row r="201" spans="3:15" s="18" customFormat="1" x14ac:dyDescent="0.2">
      <c r="C201" s="107" t="s">
        <v>0</v>
      </c>
      <c r="D201" s="107" t="s">
        <v>0</v>
      </c>
      <c r="N201" s="107" t="s">
        <v>0</v>
      </c>
      <c r="O201" s="107" t="s">
        <v>0</v>
      </c>
    </row>
    <row r="202" spans="3:15" s="18" customFormat="1" x14ac:dyDescent="0.2">
      <c r="C202" s="107" t="s">
        <v>0</v>
      </c>
      <c r="D202" s="107" t="s">
        <v>0</v>
      </c>
      <c r="N202" s="107" t="s">
        <v>0</v>
      </c>
      <c r="O202" s="107" t="s">
        <v>0</v>
      </c>
    </row>
    <row r="203" spans="3:15" s="18" customFormat="1" x14ac:dyDescent="0.2">
      <c r="C203" s="107" t="s">
        <v>0</v>
      </c>
      <c r="D203" s="107" t="s">
        <v>0</v>
      </c>
      <c r="N203" s="107" t="s">
        <v>0</v>
      </c>
      <c r="O203" s="107" t="s">
        <v>0</v>
      </c>
    </row>
    <row r="204" spans="3:15" s="18" customFormat="1" x14ac:dyDescent="0.2">
      <c r="C204" s="107" t="s">
        <v>0</v>
      </c>
      <c r="D204" s="107" t="s">
        <v>0</v>
      </c>
      <c r="N204" s="107" t="s">
        <v>0</v>
      </c>
      <c r="O204" s="107" t="s">
        <v>0</v>
      </c>
    </row>
    <row r="205" spans="3:15" s="18" customFormat="1" x14ac:dyDescent="0.2">
      <c r="C205" s="107" t="s">
        <v>0</v>
      </c>
      <c r="D205" s="107" t="s">
        <v>0</v>
      </c>
      <c r="N205" s="107" t="s">
        <v>0</v>
      </c>
      <c r="O205" s="107" t="s">
        <v>0</v>
      </c>
    </row>
    <row r="206" spans="3:15" s="18" customFormat="1" x14ac:dyDescent="0.2">
      <c r="C206" s="107" t="s">
        <v>0</v>
      </c>
      <c r="D206" s="107" t="s">
        <v>0</v>
      </c>
      <c r="N206" s="107" t="s">
        <v>0</v>
      </c>
      <c r="O206" s="107" t="s">
        <v>0</v>
      </c>
    </row>
    <row r="207" spans="3:15" s="18" customFormat="1" x14ac:dyDescent="0.2">
      <c r="C207" s="107" t="s">
        <v>0</v>
      </c>
      <c r="D207" s="107" t="s">
        <v>0</v>
      </c>
      <c r="N207" s="107" t="s">
        <v>0</v>
      </c>
      <c r="O207" s="107" t="s">
        <v>0</v>
      </c>
    </row>
    <row r="208" spans="3:15" s="18" customFormat="1" x14ac:dyDescent="0.2">
      <c r="C208" s="107" t="s">
        <v>0</v>
      </c>
      <c r="D208" s="107" t="s">
        <v>0</v>
      </c>
      <c r="N208" s="107" t="s">
        <v>0</v>
      </c>
      <c r="O208" s="107" t="s">
        <v>0</v>
      </c>
    </row>
    <row r="209" spans="3:15" s="18" customFormat="1" x14ac:dyDescent="0.2">
      <c r="C209" s="107" t="s">
        <v>0</v>
      </c>
      <c r="D209" s="107" t="s">
        <v>0</v>
      </c>
      <c r="N209" s="107" t="s">
        <v>0</v>
      </c>
      <c r="O209" s="107" t="s">
        <v>0</v>
      </c>
    </row>
    <row r="210" spans="3:15" s="18" customFormat="1" x14ac:dyDescent="0.2">
      <c r="C210" s="107" t="s">
        <v>0</v>
      </c>
      <c r="D210" s="107" t="s">
        <v>0</v>
      </c>
      <c r="N210" s="107" t="s">
        <v>0</v>
      </c>
      <c r="O210" s="107" t="s">
        <v>0</v>
      </c>
    </row>
    <row r="211" spans="3:15" s="18" customFormat="1" x14ac:dyDescent="0.2">
      <c r="C211" s="107" t="s">
        <v>0</v>
      </c>
      <c r="D211" s="107" t="s">
        <v>0</v>
      </c>
      <c r="N211" s="107" t="s">
        <v>0</v>
      </c>
      <c r="O211" s="107" t="s">
        <v>0</v>
      </c>
    </row>
    <row r="212" spans="3:15" s="18" customFormat="1" x14ac:dyDescent="0.2">
      <c r="C212" s="107" t="s">
        <v>0</v>
      </c>
      <c r="D212" s="107" t="s">
        <v>0</v>
      </c>
      <c r="N212" s="107" t="s">
        <v>0</v>
      </c>
      <c r="O212" s="107" t="s">
        <v>0</v>
      </c>
    </row>
    <row r="213" spans="3:15" s="18" customFormat="1" x14ac:dyDescent="0.2">
      <c r="C213" s="107" t="s">
        <v>0</v>
      </c>
      <c r="D213" s="107" t="s">
        <v>0</v>
      </c>
      <c r="N213" s="107" t="s">
        <v>0</v>
      </c>
      <c r="O213" s="107" t="s">
        <v>0</v>
      </c>
    </row>
    <row r="214" spans="3:15" s="18" customFormat="1" x14ac:dyDescent="0.2">
      <c r="C214" s="107" t="s">
        <v>0</v>
      </c>
      <c r="D214" s="107" t="s">
        <v>0</v>
      </c>
      <c r="N214" s="107" t="s">
        <v>0</v>
      </c>
      <c r="O214" s="107" t="s">
        <v>0</v>
      </c>
    </row>
    <row r="215" spans="3:15" s="18" customFormat="1" x14ac:dyDescent="0.2">
      <c r="C215" s="107" t="s">
        <v>0</v>
      </c>
      <c r="D215" s="107" t="s">
        <v>0</v>
      </c>
      <c r="N215" s="107" t="s">
        <v>0</v>
      </c>
      <c r="O215" s="107" t="s">
        <v>0</v>
      </c>
    </row>
    <row r="216" spans="3:15" s="18" customFormat="1" x14ac:dyDescent="0.2">
      <c r="C216" s="107" t="s">
        <v>0</v>
      </c>
      <c r="D216" s="107" t="s">
        <v>0</v>
      </c>
      <c r="N216" s="107" t="s">
        <v>0</v>
      </c>
      <c r="O216" s="107" t="s">
        <v>0</v>
      </c>
    </row>
    <row r="217" spans="3:15" s="18" customFormat="1" x14ac:dyDescent="0.2">
      <c r="C217" s="107" t="s">
        <v>0</v>
      </c>
      <c r="D217" s="107" t="s">
        <v>0</v>
      </c>
      <c r="N217" s="107" t="s">
        <v>0</v>
      </c>
      <c r="O217" s="107" t="s">
        <v>0</v>
      </c>
    </row>
    <row r="218" spans="3:15" s="18" customFormat="1" x14ac:dyDescent="0.2">
      <c r="C218" s="107" t="s">
        <v>0</v>
      </c>
      <c r="D218" s="107" t="s">
        <v>0</v>
      </c>
      <c r="N218" s="107" t="s">
        <v>0</v>
      </c>
      <c r="O218" s="107" t="s">
        <v>0</v>
      </c>
    </row>
    <row r="219" spans="3:15" s="18" customFormat="1" x14ac:dyDescent="0.2">
      <c r="C219" s="107" t="s">
        <v>0</v>
      </c>
      <c r="D219" s="107" t="s">
        <v>0</v>
      </c>
      <c r="N219" s="107" t="s">
        <v>0</v>
      </c>
      <c r="O219" s="107" t="s">
        <v>0</v>
      </c>
    </row>
    <row r="220" spans="3:15" s="18" customFormat="1" x14ac:dyDescent="0.2">
      <c r="C220" s="107" t="s">
        <v>0</v>
      </c>
      <c r="D220" s="107" t="s">
        <v>0</v>
      </c>
      <c r="N220" s="107" t="s">
        <v>0</v>
      </c>
      <c r="O220" s="107" t="s">
        <v>0</v>
      </c>
    </row>
    <row r="221" spans="3:15" s="18" customFormat="1" x14ac:dyDescent="0.2">
      <c r="C221" s="107" t="s">
        <v>0</v>
      </c>
      <c r="D221" s="107" t="s">
        <v>0</v>
      </c>
      <c r="N221" s="107" t="s">
        <v>0</v>
      </c>
      <c r="O221" s="107" t="s">
        <v>0</v>
      </c>
    </row>
    <row r="222" spans="3:15" s="18" customFormat="1" x14ac:dyDescent="0.2">
      <c r="C222" s="107" t="s">
        <v>0</v>
      </c>
      <c r="D222" s="107" t="s">
        <v>0</v>
      </c>
      <c r="N222" s="107" t="s">
        <v>0</v>
      </c>
      <c r="O222" s="107" t="s">
        <v>0</v>
      </c>
    </row>
    <row r="223" spans="3:15" s="18" customFormat="1" x14ac:dyDescent="0.2">
      <c r="C223" s="107" t="s">
        <v>0</v>
      </c>
      <c r="D223" s="107" t="s">
        <v>0</v>
      </c>
      <c r="N223" s="107" t="s">
        <v>0</v>
      </c>
      <c r="O223" s="107" t="s">
        <v>0</v>
      </c>
    </row>
    <row r="224" spans="3:15" s="18" customFormat="1" x14ac:dyDescent="0.2">
      <c r="C224" s="107" t="s">
        <v>0</v>
      </c>
      <c r="D224" s="107" t="s">
        <v>0</v>
      </c>
      <c r="N224" s="107" t="s">
        <v>0</v>
      </c>
      <c r="O224" s="107" t="s">
        <v>0</v>
      </c>
    </row>
    <row r="225" spans="3:15" s="18" customFormat="1" x14ac:dyDescent="0.2">
      <c r="C225" s="107" t="s">
        <v>0</v>
      </c>
      <c r="D225" s="107" t="s">
        <v>0</v>
      </c>
      <c r="N225" s="107" t="s">
        <v>0</v>
      </c>
      <c r="O225" s="107" t="s">
        <v>0</v>
      </c>
    </row>
    <row r="226" spans="3:15" s="18" customFormat="1" x14ac:dyDescent="0.2">
      <c r="C226" s="107" t="s">
        <v>0</v>
      </c>
      <c r="D226" s="107" t="s">
        <v>0</v>
      </c>
      <c r="N226" s="107" t="s">
        <v>0</v>
      </c>
      <c r="O226" s="107" t="s">
        <v>0</v>
      </c>
    </row>
    <row r="227" spans="3:15" s="18" customFormat="1" x14ac:dyDescent="0.2">
      <c r="C227" s="107" t="s">
        <v>0</v>
      </c>
      <c r="D227" s="107" t="s">
        <v>0</v>
      </c>
      <c r="N227" s="107" t="s">
        <v>0</v>
      </c>
      <c r="O227" s="107" t="s">
        <v>0</v>
      </c>
    </row>
    <row r="228" spans="3:15" s="18" customFormat="1" x14ac:dyDescent="0.2">
      <c r="C228" s="107" t="s">
        <v>0</v>
      </c>
      <c r="D228" s="107" t="s">
        <v>0</v>
      </c>
      <c r="N228" s="107" t="s">
        <v>0</v>
      </c>
      <c r="O228" s="107" t="s">
        <v>0</v>
      </c>
    </row>
    <row r="229" spans="3:15" s="18" customFormat="1" x14ac:dyDescent="0.2">
      <c r="C229" s="107" t="s">
        <v>0</v>
      </c>
      <c r="D229" s="107" t="s">
        <v>0</v>
      </c>
      <c r="N229" s="107" t="s">
        <v>0</v>
      </c>
      <c r="O229" s="107" t="s">
        <v>0</v>
      </c>
    </row>
    <row r="230" spans="3:15" s="18" customFormat="1" x14ac:dyDescent="0.2">
      <c r="C230" s="107" t="s">
        <v>0</v>
      </c>
      <c r="D230" s="107" t="s">
        <v>0</v>
      </c>
      <c r="N230" s="107" t="s">
        <v>0</v>
      </c>
      <c r="O230" s="107" t="s">
        <v>0</v>
      </c>
    </row>
    <row r="231" spans="3:15" s="18" customFormat="1" x14ac:dyDescent="0.2">
      <c r="C231" s="107" t="s">
        <v>0</v>
      </c>
      <c r="D231" s="107" t="s">
        <v>0</v>
      </c>
      <c r="N231" s="107" t="s">
        <v>0</v>
      </c>
      <c r="O231" s="107" t="s">
        <v>0</v>
      </c>
    </row>
    <row r="232" spans="3:15" s="18" customFormat="1" x14ac:dyDescent="0.2">
      <c r="C232" s="107" t="s">
        <v>0</v>
      </c>
      <c r="D232" s="107" t="s">
        <v>0</v>
      </c>
      <c r="N232" s="107" t="s">
        <v>0</v>
      </c>
      <c r="O232" s="107" t="s">
        <v>0</v>
      </c>
    </row>
    <row r="233" spans="3:15" s="18" customFormat="1" x14ac:dyDescent="0.2">
      <c r="C233" s="107" t="s">
        <v>0</v>
      </c>
      <c r="D233" s="107" t="s">
        <v>0</v>
      </c>
      <c r="N233" s="107" t="s">
        <v>0</v>
      </c>
      <c r="O233" s="107" t="s">
        <v>0</v>
      </c>
    </row>
    <row r="234" spans="3:15" s="18" customFormat="1" x14ac:dyDescent="0.2">
      <c r="C234" s="107" t="s">
        <v>0</v>
      </c>
      <c r="D234" s="107" t="s">
        <v>0</v>
      </c>
      <c r="N234" s="107" t="s">
        <v>0</v>
      </c>
      <c r="O234" s="107" t="s">
        <v>0</v>
      </c>
    </row>
    <row r="235" spans="3:15" s="18" customFormat="1" x14ac:dyDescent="0.2">
      <c r="C235" s="107" t="s">
        <v>0</v>
      </c>
      <c r="D235" s="107" t="s">
        <v>0</v>
      </c>
      <c r="N235" s="107" t="s">
        <v>0</v>
      </c>
      <c r="O235" s="107" t="s">
        <v>0</v>
      </c>
    </row>
    <row r="236" spans="3:15" s="18" customFormat="1" x14ac:dyDescent="0.2">
      <c r="C236" s="107" t="s">
        <v>0</v>
      </c>
      <c r="D236" s="107" t="s">
        <v>0</v>
      </c>
      <c r="N236" s="107" t="s">
        <v>0</v>
      </c>
      <c r="O236" s="107" t="s">
        <v>0</v>
      </c>
    </row>
    <row r="237" spans="3:15" s="18" customFormat="1" x14ac:dyDescent="0.2">
      <c r="C237" s="107" t="s">
        <v>0</v>
      </c>
      <c r="D237" s="107" t="s">
        <v>0</v>
      </c>
      <c r="N237" s="107" t="s">
        <v>0</v>
      </c>
      <c r="O237" s="107" t="s">
        <v>0</v>
      </c>
    </row>
    <row r="238" spans="3:15" s="18" customFormat="1" x14ac:dyDescent="0.2">
      <c r="C238" s="107" t="s">
        <v>0</v>
      </c>
      <c r="D238" s="107" t="s">
        <v>0</v>
      </c>
      <c r="N238" s="107" t="s">
        <v>0</v>
      </c>
      <c r="O238" s="107" t="s">
        <v>0</v>
      </c>
    </row>
    <row r="239" spans="3:15" s="18" customFormat="1" x14ac:dyDescent="0.2">
      <c r="C239" s="107" t="s">
        <v>0</v>
      </c>
      <c r="D239" s="107" t="s">
        <v>0</v>
      </c>
      <c r="N239" s="107" t="s">
        <v>0</v>
      </c>
      <c r="O239" s="107" t="s">
        <v>0</v>
      </c>
    </row>
    <row r="240" spans="3:15" s="18" customFormat="1" x14ac:dyDescent="0.2">
      <c r="C240" s="107" t="s">
        <v>0</v>
      </c>
      <c r="D240" s="107" t="s">
        <v>0</v>
      </c>
      <c r="N240" s="107" t="s">
        <v>0</v>
      </c>
      <c r="O240" s="107" t="s">
        <v>0</v>
      </c>
    </row>
    <row r="241" spans="3:15" s="18" customFormat="1" x14ac:dyDescent="0.2">
      <c r="C241" s="107" t="s">
        <v>0</v>
      </c>
      <c r="D241" s="107" t="s">
        <v>0</v>
      </c>
      <c r="N241" s="107" t="s">
        <v>0</v>
      </c>
      <c r="O241" s="107" t="s">
        <v>0</v>
      </c>
    </row>
    <row r="242" spans="3:15" s="18" customFormat="1" x14ac:dyDescent="0.2">
      <c r="C242" s="107" t="s">
        <v>0</v>
      </c>
      <c r="D242" s="107" t="s">
        <v>0</v>
      </c>
      <c r="N242" s="107" t="s">
        <v>0</v>
      </c>
      <c r="O242" s="107" t="s">
        <v>0</v>
      </c>
    </row>
    <row r="243" spans="3:15" s="18" customFormat="1" x14ac:dyDescent="0.2">
      <c r="C243" s="107" t="s">
        <v>0</v>
      </c>
      <c r="D243" s="107" t="s">
        <v>0</v>
      </c>
      <c r="N243" s="107" t="s">
        <v>0</v>
      </c>
      <c r="O243" s="107" t="s">
        <v>0</v>
      </c>
    </row>
    <row r="244" spans="3:15" s="18" customFormat="1" x14ac:dyDescent="0.2">
      <c r="C244" s="107" t="s">
        <v>0</v>
      </c>
      <c r="D244" s="107" t="s">
        <v>0</v>
      </c>
      <c r="N244" s="107" t="s">
        <v>0</v>
      </c>
      <c r="O244" s="107" t="s">
        <v>0</v>
      </c>
    </row>
    <row r="245" spans="3:15" s="18" customFormat="1" x14ac:dyDescent="0.2">
      <c r="C245" s="107" t="s">
        <v>0</v>
      </c>
      <c r="D245" s="107" t="s">
        <v>0</v>
      </c>
      <c r="N245" s="107" t="s">
        <v>0</v>
      </c>
      <c r="O245" s="107" t="s">
        <v>0</v>
      </c>
    </row>
    <row r="246" spans="3:15" s="18" customFormat="1" x14ac:dyDescent="0.2">
      <c r="C246" s="107" t="s">
        <v>0</v>
      </c>
      <c r="D246" s="107" t="s">
        <v>0</v>
      </c>
      <c r="N246" s="107" t="s">
        <v>0</v>
      </c>
      <c r="O246" s="107" t="s">
        <v>0</v>
      </c>
    </row>
    <row r="247" spans="3:15" s="18" customFormat="1" x14ac:dyDescent="0.2">
      <c r="C247" s="107" t="s">
        <v>0</v>
      </c>
      <c r="D247" s="107" t="s">
        <v>0</v>
      </c>
      <c r="N247" s="107" t="s">
        <v>0</v>
      </c>
      <c r="O247" s="107" t="s">
        <v>0</v>
      </c>
    </row>
    <row r="248" spans="3:15" s="18" customFormat="1" x14ac:dyDescent="0.2">
      <c r="C248" s="107" t="s">
        <v>0</v>
      </c>
      <c r="D248" s="107" t="s">
        <v>0</v>
      </c>
      <c r="N248" s="107" t="s">
        <v>0</v>
      </c>
      <c r="O248" s="107" t="s">
        <v>0</v>
      </c>
    </row>
    <row r="249" spans="3:15" s="18" customFormat="1" x14ac:dyDescent="0.2">
      <c r="C249" s="107" t="s">
        <v>0</v>
      </c>
      <c r="D249" s="107" t="s">
        <v>0</v>
      </c>
      <c r="N249" s="107" t="s">
        <v>0</v>
      </c>
      <c r="O249" s="107" t="s">
        <v>0</v>
      </c>
    </row>
    <row r="250" spans="3:15" s="18" customFormat="1" x14ac:dyDescent="0.2">
      <c r="C250" s="107" t="s">
        <v>0</v>
      </c>
      <c r="D250" s="107" t="s">
        <v>0</v>
      </c>
      <c r="N250" s="107" t="s">
        <v>0</v>
      </c>
      <c r="O250" s="107" t="s">
        <v>0</v>
      </c>
    </row>
    <row r="251" spans="3:15" s="18" customFormat="1" x14ac:dyDescent="0.2">
      <c r="C251" s="107" t="s">
        <v>0</v>
      </c>
      <c r="D251" s="107" t="s">
        <v>0</v>
      </c>
      <c r="N251" s="107" t="s">
        <v>0</v>
      </c>
      <c r="O251" s="107" t="s">
        <v>0</v>
      </c>
    </row>
    <row r="252" spans="3:15" s="18" customFormat="1" x14ac:dyDescent="0.2">
      <c r="C252" s="107" t="s">
        <v>0</v>
      </c>
      <c r="D252" s="107" t="s">
        <v>0</v>
      </c>
      <c r="N252" s="107" t="s">
        <v>0</v>
      </c>
      <c r="O252" s="107" t="s">
        <v>0</v>
      </c>
    </row>
    <row r="253" spans="3:15" s="18" customFormat="1" x14ac:dyDescent="0.2">
      <c r="C253" s="107" t="s">
        <v>0</v>
      </c>
      <c r="D253" s="107" t="s">
        <v>0</v>
      </c>
      <c r="N253" s="107" t="s">
        <v>0</v>
      </c>
      <c r="O253" s="107" t="s">
        <v>0</v>
      </c>
    </row>
    <row r="254" spans="3:15" s="18" customFormat="1" x14ac:dyDescent="0.2">
      <c r="C254" s="107" t="s">
        <v>0</v>
      </c>
      <c r="D254" s="107" t="s">
        <v>0</v>
      </c>
      <c r="N254" s="107" t="s">
        <v>0</v>
      </c>
      <c r="O254" s="107" t="s">
        <v>0</v>
      </c>
    </row>
    <row r="255" spans="3:15" s="18" customFormat="1" x14ac:dyDescent="0.2">
      <c r="C255" s="107" t="s">
        <v>0</v>
      </c>
      <c r="D255" s="107" t="s">
        <v>0</v>
      </c>
      <c r="N255" s="107" t="s">
        <v>0</v>
      </c>
      <c r="O255" s="107" t="s">
        <v>0</v>
      </c>
    </row>
    <row r="256" spans="3:15" s="18" customFormat="1" x14ac:dyDescent="0.2">
      <c r="C256" s="107" t="s">
        <v>0</v>
      </c>
      <c r="D256" s="107" t="s">
        <v>0</v>
      </c>
      <c r="N256" s="107" t="s">
        <v>0</v>
      </c>
      <c r="O256" s="107" t="s">
        <v>0</v>
      </c>
    </row>
    <row r="257" spans="3:15" s="18" customFormat="1" x14ac:dyDescent="0.2">
      <c r="C257" s="107" t="s">
        <v>0</v>
      </c>
      <c r="D257" s="107" t="s">
        <v>0</v>
      </c>
      <c r="N257" s="107" t="s">
        <v>0</v>
      </c>
      <c r="O257" s="107" t="s">
        <v>0</v>
      </c>
    </row>
    <row r="258" spans="3:15" s="18" customFormat="1" x14ac:dyDescent="0.2">
      <c r="C258" s="107" t="s">
        <v>0</v>
      </c>
      <c r="D258" s="107" t="s">
        <v>0</v>
      </c>
      <c r="N258" s="107" t="s">
        <v>0</v>
      </c>
      <c r="O258" s="107" t="s">
        <v>0</v>
      </c>
    </row>
    <row r="259" spans="3:15" s="18" customFormat="1" x14ac:dyDescent="0.2">
      <c r="C259" s="107" t="s">
        <v>0</v>
      </c>
      <c r="D259" s="107" t="s">
        <v>0</v>
      </c>
      <c r="N259" s="107" t="s">
        <v>0</v>
      </c>
      <c r="O259" s="107" t="s">
        <v>0</v>
      </c>
    </row>
    <row r="260" spans="3:15" s="18" customFormat="1" x14ac:dyDescent="0.2">
      <c r="C260" s="107" t="s">
        <v>0</v>
      </c>
      <c r="D260" s="107" t="s">
        <v>0</v>
      </c>
      <c r="N260" s="107" t="s">
        <v>0</v>
      </c>
      <c r="O260" s="107" t="s">
        <v>0</v>
      </c>
    </row>
    <row r="261" spans="3:15" s="18" customFormat="1" x14ac:dyDescent="0.2">
      <c r="C261" s="107" t="s">
        <v>0</v>
      </c>
      <c r="D261" s="107" t="s">
        <v>0</v>
      </c>
      <c r="N261" s="107" t="s">
        <v>0</v>
      </c>
      <c r="O261" s="107" t="s">
        <v>0</v>
      </c>
    </row>
    <row r="262" spans="3:15" s="18" customFormat="1" x14ac:dyDescent="0.2">
      <c r="C262" s="107" t="s">
        <v>0</v>
      </c>
      <c r="D262" s="107" t="s">
        <v>0</v>
      </c>
      <c r="N262" s="107" t="s">
        <v>0</v>
      </c>
      <c r="O262" s="107" t="s">
        <v>0</v>
      </c>
    </row>
    <row r="263" spans="3:15" s="18" customFormat="1" x14ac:dyDescent="0.2">
      <c r="C263" s="107" t="s">
        <v>0</v>
      </c>
      <c r="D263" s="107" t="s">
        <v>0</v>
      </c>
      <c r="N263" s="107" t="s">
        <v>0</v>
      </c>
      <c r="O263" s="107" t="s">
        <v>0</v>
      </c>
    </row>
    <row r="264" spans="3:15" s="18" customFormat="1" x14ac:dyDescent="0.2">
      <c r="C264" s="107" t="s">
        <v>0</v>
      </c>
      <c r="D264" s="107" t="s">
        <v>0</v>
      </c>
      <c r="N264" s="107" t="s">
        <v>0</v>
      </c>
      <c r="O264" s="107" t="s">
        <v>0</v>
      </c>
    </row>
    <row r="265" spans="3:15" s="18" customFormat="1" x14ac:dyDescent="0.2">
      <c r="C265" s="107" t="s">
        <v>0</v>
      </c>
      <c r="D265" s="107" t="s">
        <v>0</v>
      </c>
      <c r="N265" s="107" t="s">
        <v>0</v>
      </c>
      <c r="O265" s="107" t="s">
        <v>0</v>
      </c>
    </row>
    <row r="266" spans="3:15" s="18" customFormat="1" x14ac:dyDescent="0.2">
      <c r="C266" s="107" t="s">
        <v>0</v>
      </c>
      <c r="D266" s="107" t="s">
        <v>0</v>
      </c>
      <c r="N266" s="107" t="s">
        <v>0</v>
      </c>
      <c r="O266" s="107" t="s">
        <v>0</v>
      </c>
    </row>
    <row r="267" spans="3:15" s="18" customFormat="1" x14ac:dyDescent="0.2">
      <c r="C267" s="107" t="s">
        <v>0</v>
      </c>
      <c r="D267" s="107" t="s">
        <v>0</v>
      </c>
      <c r="N267" s="107" t="s">
        <v>0</v>
      </c>
      <c r="O267" s="107" t="s">
        <v>0</v>
      </c>
    </row>
    <row r="268" spans="3:15" s="18" customFormat="1" x14ac:dyDescent="0.2">
      <c r="C268" s="107" t="s">
        <v>0</v>
      </c>
      <c r="D268" s="107" t="s">
        <v>0</v>
      </c>
      <c r="N268" s="107" t="s">
        <v>0</v>
      </c>
      <c r="O268" s="107" t="s">
        <v>0</v>
      </c>
    </row>
    <row r="269" spans="3:15" s="18" customFormat="1" x14ac:dyDescent="0.2">
      <c r="C269" s="107" t="s">
        <v>0</v>
      </c>
      <c r="D269" s="107" t="s">
        <v>0</v>
      </c>
      <c r="N269" s="107" t="s">
        <v>0</v>
      </c>
      <c r="O269" s="107" t="s">
        <v>0</v>
      </c>
    </row>
    <row r="270" spans="3:15" s="18" customFormat="1" x14ac:dyDescent="0.2">
      <c r="C270" s="107" t="s">
        <v>0</v>
      </c>
      <c r="D270" s="107" t="s">
        <v>0</v>
      </c>
      <c r="N270" s="107" t="s">
        <v>0</v>
      </c>
      <c r="O270" s="107" t="s">
        <v>0</v>
      </c>
    </row>
    <row r="271" spans="3:15" s="18" customFormat="1" x14ac:dyDescent="0.2">
      <c r="C271" s="107" t="s">
        <v>0</v>
      </c>
      <c r="D271" s="107" t="s">
        <v>0</v>
      </c>
      <c r="N271" s="107" t="s">
        <v>0</v>
      </c>
      <c r="O271" s="107" t="s">
        <v>0</v>
      </c>
    </row>
    <row r="272" spans="3:15" s="18" customFormat="1" x14ac:dyDescent="0.2">
      <c r="C272" s="107" t="s">
        <v>0</v>
      </c>
      <c r="D272" s="107" t="s">
        <v>0</v>
      </c>
      <c r="N272" s="107" t="s">
        <v>0</v>
      </c>
      <c r="O272" s="107" t="s">
        <v>0</v>
      </c>
    </row>
    <row r="273" spans="3:15" s="18" customFormat="1" x14ac:dyDescent="0.2">
      <c r="C273" s="107" t="s">
        <v>0</v>
      </c>
      <c r="D273" s="107" t="s">
        <v>0</v>
      </c>
      <c r="N273" s="107" t="s">
        <v>0</v>
      </c>
      <c r="O273" s="107" t="s">
        <v>0</v>
      </c>
    </row>
    <row r="274" spans="3:15" s="18" customFormat="1" x14ac:dyDescent="0.2">
      <c r="C274" s="107" t="s">
        <v>0</v>
      </c>
      <c r="D274" s="107" t="s">
        <v>0</v>
      </c>
      <c r="N274" s="107" t="s">
        <v>0</v>
      </c>
      <c r="O274" s="107" t="s">
        <v>0</v>
      </c>
    </row>
    <row r="275" spans="3:15" s="18" customFormat="1" x14ac:dyDescent="0.2">
      <c r="C275" s="107" t="s">
        <v>0</v>
      </c>
      <c r="D275" s="107" t="s">
        <v>0</v>
      </c>
      <c r="N275" s="107" t="s">
        <v>0</v>
      </c>
      <c r="O275" s="107" t="s">
        <v>0</v>
      </c>
    </row>
    <row r="276" spans="3:15" s="18" customFormat="1" x14ac:dyDescent="0.2">
      <c r="C276" s="107" t="s">
        <v>0</v>
      </c>
      <c r="D276" s="107" t="s">
        <v>0</v>
      </c>
      <c r="N276" s="107" t="s">
        <v>0</v>
      </c>
      <c r="O276" s="107" t="s">
        <v>0</v>
      </c>
    </row>
    <row r="277" spans="3:15" s="18" customFormat="1" x14ac:dyDescent="0.2">
      <c r="C277" s="107" t="s">
        <v>0</v>
      </c>
      <c r="D277" s="107" t="s">
        <v>0</v>
      </c>
      <c r="N277" s="107" t="s">
        <v>0</v>
      </c>
      <c r="O277" s="107" t="s">
        <v>0</v>
      </c>
    </row>
    <row r="278" spans="3:15" s="18" customFormat="1" x14ac:dyDescent="0.2">
      <c r="C278" s="107" t="s">
        <v>0</v>
      </c>
      <c r="D278" s="107" t="s">
        <v>0</v>
      </c>
      <c r="N278" s="107" t="s">
        <v>0</v>
      </c>
      <c r="O278" s="107" t="s">
        <v>0</v>
      </c>
    </row>
    <row r="279" spans="3:15" s="18" customFormat="1" x14ac:dyDescent="0.2">
      <c r="C279" s="107" t="s">
        <v>0</v>
      </c>
      <c r="D279" s="107" t="s">
        <v>0</v>
      </c>
      <c r="N279" s="107" t="s">
        <v>0</v>
      </c>
      <c r="O279" s="107" t="s">
        <v>0</v>
      </c>
    </row>
    <row r="280" spans="3:15" s="18" customFormat="1" x14ac:dyDescent="0.2">
      <c r="C280" s="107" t="s">
        <v>0</v>
      </c>
      <c r="D280" s="107" t="s">
        <v>0</v>
      </c>
      <c r="N280" s="107" t="s">
        <v>0</v>
      </c>
      <c r="O280" s="107" t="s">
        <v>0</v>
      </c>
    </row>
    <row r="281" spans="3:15" s="18" customFormat="1" x14ac:dyDescent="0.2">
      <c r="C281" s="107" t="s">
        <v>0</v>
      </c>
      <c r="D281" s="107" t="s">
        <v>0</v>
      </c>
      <c r="N281" s="107" t="s">
        <v>0</v>
      </c>
      <c r="O281" s="107" t="s">
        <v>0</v>
      </c>
    </row>
    <row r="282" spans="3:15" s="18" customFormat="1" x14ac:dyDescent="0.2">
      <c r="C282" s="107" t="s">
        <v>0</v>
      </c>
      <c r="D282" s="107" t="s">
        <v>0</v>
      </c>
      <c r="N282" s="107" t="s">
        <v>0</v>
      </c>
      <c r="O282" s="107" t="s">
        <v>0</v>
      </c>
    </row>
    <row r="283" spans="3:15" s="18" customFormat="1" x14ac:dyDescent="0.2">
      <c r="C283" s="107" t="s">
        <v>0</v>
      </c>
      <c r="D283" s="107" t="s">
        <v>0</v>
      </c>
      <c r="N283" s="107" t="s">
        <v>0</v>
      </c>
      <c r="O283" s="107" t="s">
        <v>0</v>
      </c>
    </row>
    <row r="284" spans="3:15" s="18" customFormat="1" x14ac:dyDescent="0.2">
      <c r="C284" s="107" t="s">
        <v>0</v>
      </c>
      <c r="D284" s="107" t="s">
        <v>0</v>
      </c>
      <c r="N284" s="107" t="s">
        <v>0</v>
      </c>
      <c r="O284" s="107" t="s">
        <v>0</v>
      </c>
    </row>
    <row r="285" spans="3:15" s="18" customFormat="1" x14ac:dyDescent="0.2">
      <c r="C285" s="107" t="s">
        <v>0</v>
      </c>
      <c r="D285" s="107" t="s">
        <v>0</v>
      </c>
      <c r="N285" s="107" t="s">
        <v>0</v>
      </c>
      <c r="O285" s="107" t="s">
        <v>0</v>
      </c>
    </row>
    <row r="286" spans="3:15" s="18" customFormat="1" x14ac:dyDescent="0.2">
      <c r="C286" s="107" t="s">
        <v>0</v>
      </c>
      <c r="D286" s="107" t="s">
        <v>0</v>
      </c>
      <c r="N286" s="107" t="s">
        <v>0</v>
      </c>
      <c r="O286" s="107" t="s">
        <v>0</v>
      </c>
    </row>
    <row r="287" spans="3:15" s="18" customFormat="1" x14ac:dyDescent="0.2">
      <c r="C287" s="107" t="s">
        <v>0</v>
      </c>
      <c r="D287" s="107" t="s">
        <v>0</v>
      </c>
      <c r="N287" s="107" t="s">
        <v>0</v>
      </c>
      <c r="O287" s="107" t="s">
        <v>0</v>
      </c>
    </row>
    <row r="288" spans="3:15" s="18" customFormat="1" x14ac:dyDescent="0.2">
      <c r="C288" s="107" t="s">
        <v>0</v>
      </c>
      <c r="D288" s="107" t="s">
        <v>0</v>
      </c>
      <c r="N288" s="107" t="s">
        <v>0</v>
      </c>
      <c r="O288" s="107" t="s">
        <v>0</v>
      </c>
    </row>
    <row r="289" spans="3:15" s="18" customFormat="1" x14ac:dyDescent="0.2">
      <c r="C289" s="107" t="s">
        <v>0</v>
      </c>
      <c r="D289" s="107" t="s">
        <v>0</v>
      </c>
      <c r="N289" s="107" t="s">
        <v>0</v>
      </c>
      <c r="O289" s="107" t="s">
        <v>0</v>
      </c>
    </row>
    <row r="290" spans="3:15" s="18" customFormat="1" x14ac:dyDescent="0.2">
      <c r="C290" s="107" t="s">
        <v>0</v>
      </c>
      <c r="D290" s="107" t="s">
        <v>0</v>
      </c>
      <c r="N290" s="107" t="s">
        <v>0</v>
      </c>
      <c r="O290" s="107" t="s">
        <v>0</v>
      </c>
    </row>
    <row r="291" spans="3:15" s="18" customFormat="1" x14ac:dyDescent="0.2">
      <c r="C291" s="107" t="s">
        <v>0</v>
      </c>
      <c r="D291" s="107" t="s">
        <v>0</v>
      </c>
      <c r="N291" s="107" t="s">
        <v>0</v>
      </c>
      <c r="O291" s="107" t="s">
        <v>0</v>
      </c>
    </row>
    <row r="292" spans="3:15" s="18" customFormat="1" x14ac:dyDescent="0.2">
      <c r="C292" s="107" t="s">
        <v>0</v>
      </c>
      <c r="D292" s="107" t="s">
        <v>0</v>
      </c>
      <c r="N292" s="107" t="s">
        <v>0</v>
      </c>
      <c r="O292" s="107" t="s">
        <v>0</v>
      </c>
    </row>
    <row r="293" spans="3:15" s="18" customFormat="1" x14ac:dyDescent="0.2">
      <c r="C293" s="107" t="s">
        <v>0</v>
      </c>
      <c r="D293" s="107" t="s">
        <v>0</v>
      </c>
      <c r="N293" s="107" t="s">
        <v>0</v>
      </c>
      <c r="O293" s="107" t="s">
        <v>0</v>
      </c>
    </row>
    <row r="294" spans="3:15" s="18" customFormat="1" x14ac:dyDescent="0.2">
      <c r="C294" s="107" t="s">
        <v>0</v>
      </c>
      <c r="D294" s="107" t="s">
        <v>0</v>
      </c>
      <c r="N294" s="107" t="s">
        <v>0</v>
      </c>
      <c r="O294" s="107" t="s">
        <v>0</v>
      </c>
    </row>
    <row r="295" spans="3:15" s="18" customFormat="1" x14ac:dyDescent="0.2">
      <c r="C295" s="107" t="s">
        <v>0</v>
      </c>
      <c r="D295" s="107" t="s">
        <v>0</v>
      </c>
      <c r="N295" s="107" t="s">
        <v>0</v>
      </c>
      <c r="O295" s="107" t="s">
        <v>0</v>
      </c>
    </row>
    <row r="296" spans="3:15" s="18" customFormat="1" x14ac:dyDescent="0.2">
      <c r="C296" s="107" t="s">
        <v>0</v>
      </c>
      <c r="D296" s="107" t="s">
        <v>0</v>
      </c>
      <c r="N296" s="107" t="s">
        <v>0</v>
      </c>
      <c r="O296" s="107" t="s">
        <v>0</v>
      </c>
    </row>
    <row r="297" spans="3:15" s="18" customFormat="1" x14ac:dyDescent="0.2">
      <c r="C297" s="107" t="s">
        <v>0</v>
      </c>
      <c r="D297" s="107" t="s">
        <v>0</v>
      </c>
      <c r="N297" s="107" t="s">
        <v>0</v>
      </c>
      <c r="O297" s="107" t="s">
        <v>0</v>
      </c>
    </row>
    <row r="298" spans="3:15" s="18" customFormat="1" x14ac:dyDescent="0.2">
      <c r="C298" s="107" t="s">
        <v>0</v>
      </c>
      <c r="D298" s="107" t="s">
        <v>0</v>
      </c>
      <c r="N298" s="107" t="s">
        <v>0</v>
      </c>
      <c r="O298" s="107" t="s">
        <v>0</v>
      </c>
    </row>
    <row r="299" spans="3:15" s="18" customFormat="1" x14ac:dyDescent="0.2">
      <c r="C299" s="107" t="s">
        <v>0</v>
      </c>
      <c r="D299" s="107" t="s">
        <v>0</v>
      </c>
      <c r="N299" s="107" t="s">
        <v>0</v>
      </c>
      <c r="O299" s="107" t="s">
        <v>0</v>
      </c>
    </row>
    <row r="300" spans="3:15" s="18" customFormat="1" x14ac:dyDescent="0.2">
      <c r="C300" s="107" t="s">
        <v>0</v>
      </c>
      <c r="D300" s="107" t="s">
        <v>0</v>
      </c>
      <c r="N300" s="107" t="s">
        <v>0</v>
      </c>
      <c r="O300" s="107" t="s">
        <v>0</v>
      </c>
    </row>
    <row r="301" spans="3:15" s="18" customFormat="1" x14ac:dyDescent="0.2">
      <c r="C301" s="107" t="s">
        <v>0</v>
      </c>
      <c r="D301" s="107" t="s">
        <v>0</v>
      </c>
      <c r="N301" s="107" t="s">
        <v>0</v>
      </c>
      <c r="O301" s="107" t="s">
        <v>0</v>
      </c>
    </row>
    <row r="302" spans="3:15" s="18" customFormat="1" x14ac:dyDescent="0.2">
      <c r="C302" s="107" t="s">
        <v>0</v>
      </c>
      <c r="D302" s="107" t="s">
        <v>0</v>
      </c>
      <c r="N302" s="107" t="s">
        <v>0</v>
      </c>
      <c r="O302" s="107" t="s">
        <v>0</v>
      </c>
    </row>
    <row r="303" spans="3:15" s="18" customFormat="1" x14ac:dyDescent="0.2">
      <c r="C303" s="107" t="s">
        <v>0</v>
      </c>
      <c r="D303" s="107" t="s">
        <v>0</v>
      </c>
      <c r="N303" s="107" t="s">
        <v>0</v>
      </c>
      <c r="O303" s="107" t="s">
        <v>0</v>
      </c>
    </row>
    <row r="304" spans="3:15" s="18" customFormat="1" x14ac:dyDescent="0.2">
      <c r="C304" s="107" t="s">
        <v>0</v>
      </c>
      <c r="D304" s="107" t="s">
        <v>0</v>
      </c>
      <c r="N304" s="107" t="s">
        <v>0</v>
      </c>
      <c r="O304" s="107" t="s">
        <v>0</v>
      </c>
    </row>
    <row r="305" spans="3:15" s="18" customFormat="1" x14ac:dyDescent="0.2">
      <c r="C305" s="107" t="s">
        <v>0</v>
      </c>
      <c r="D305" s="107" t="s">
        <v>0</v>
      </c>
      <c r="N305" s="107" t="s">
        <v>0</v>
      </c>
      <c r="O305" s="107" t="s">
        <v>0</v>
      </c>
    </row>
    <row r="306" spans="3:15" s="18" customFormat="1" x14ac:dyDescent="0.2">
      <c r="C306" s="107" t="s">
        <v>0</v>
      </c>
      <c r="D306" s="107" t="s">
        <v>0</v>
      </c>
      <c r="N306" s="107" t="s">
        <v>0</v>
      </c>
      <c r="O306" s="107" t="s">
        <v>0</v>
      </c>
    </row>
    <row r="307" spans="3:15" s="18" customFormat="1" x14ac:dyDescent="0.2">
      <c r="C307" s="107" t="s">
        <v>0</v>
      </c>
      <c r="D307" s="107" t="s">
        <v>0</v>
      </c>
      <c r="N307" s="107" t="s">
        <v>0</v>
      </c>
      <c r="O307" s="107" t="s">
        <v>0</v>
      </c>
    </row>
    <row r="308" spans="3:15" s="18" customFormat="1" x14ac:dyDescent="0.2">
      <c r="C308" s="107" t="s">
        <v>0</v>
      </c>
      <c r="D308" s="107" t="s">
        <v>0</v>
      </c>
      <c r="N308" s="107" t="s">
        <v>0</v>
      </c>
      <c r="O308" s="107" t="s">
        <v>0</v>
      </c>
    </row>
    <row r="309" spans="3:15" s="18" customFormat="1" x14ac:dyDescent="0.2">
      <c r="C309" s="107" t="s">
        <v>0</v>
      </c>
      <c r="D309" s="107" t="s">
        <v>0</v>
      </c>
      <c r="N309" s="107" t="s">
        <v>0</v>
      </c>
      <c r="O309" s="107" t="s">
        <v>0</v>
      </c>
    </row>
    <row r="310" spans="3:15" s="18" customFormat="1" x14ac:dyDescent="0.2">
      <c r="C310" s="107" t="s">
        <v>0</v>
      </c>
      <c r="D310" s="107" t="s">
        <v>0</v>
      </c>
      <c r="N310" s="107" t="s">
        <v>0</v>
      </c>
      <c r="O310" s="107" t="s">
        <v>0</v>
      </c>
    </row>
    <row r="311" spans="3:15" s="18" customFormat="1" x14ac:dyDescent="0.2">
      <c r="C311" s="107" t="s">
        <v>0</v>
      </c>
      <c r="D311" s="107" t="s">
        <v>0</v>
      </c>
      <c r="N311" s="107" t="s">
        <v>0</v>
      </c>
      <c r="O311" s="107" t="s">
        <v>0</v>
      </c>
    </row>
    <row r="312" spans="3:15" s="18" customFormat="1" x14ac:dyDescent="0.2">
      <c r="C312" s="107" t="s">
        <v>0</v>
      </c>
      <c r="D312" s="107" t="s">
        <v>0</v>
      </c>
      <c r="N312" s="107" t="s">
        <v>0</v>
      </c>
      <c r="O312" s="107" t="s">
        <v>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169" customFormat="1" ht="15.75" customHeight="1" x14ac:dyDescent="0.2">
      <c r="A1" s="1" t="s">
        <v>161</v>
      </c>
      <c r="B1" s="2"/>
      <c r="C1" s="168"/>
      <c r="D1" s="168"/>
      <c r="E1" s="168"/>
      <c r="F1" s="168"/>
      <c r="G1" s="168"/>
      <c r="H1" s="168"/>
      <c r="I1" s="168"/>
      <c r="J1" s="168"/>
      <c r="K1" s="168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0" t="s">
        <v>131</v>
      </c>
      <c r="C4" s="157">
        <v>42055</v>
      </c>
      <c r="D4" s="157">
        <v>66067</v>
      </c>
      <c r="E4" s="157">
        <v>67236</v>
      </c>
      <c r="F4" s="152">
        <v>67834</v>
      </c>
      <c r="G4" s="153">
        <v>68788</v>
      </c>
      <c r="H4" s="154">
        <v>69538</v>
      </c>
      <c r="I4" s="157">
        <v>71317</v>
      </c>
      <c r="J4" s="157">
        <v>76255</v>
      </c>
      <c r="K4" s="157">
        <v>80318.620999999999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132</v>
      </c>
      <c r="C5" s="157">
        <v>89820</v>
      </c>
      <c r="D5" s="157">
        <v>153113</v>
      </c>
      <c r="E5" s="157">
        <v>147698</v>
      </c>
      <c r="F5" s="156">
        <v>96282</v>
      </c>
      <c r="G5" s="157">
        <v>127839</v>
      </c>
      <c r="H5" s="158">
        <v>127464</v>
      </c>
      <c r="I5" s="157">
        <v>88495</v>
      </c>
      <c r="J5" s="157">
        <v>89580</v>
      </c>
      <c r="K5" s="157">
        <v>111840.091</v>
      </c>
      <c r="Z5" s="163">
        <f t="shared" si="0"/>
        <v>1</v>
      </c>
      <c r="AA5" s="41">
        <v>2</v>
      </c>
    </row>
    <row r="6" spans="1:27" s="18" customFormat="1" ht="12.75" customHeight="1" x14ac:dyDescent="0.2">
      <c r="A6" s="70"/>
      <c r="B6" s="171" t="s">
        <v>133</v>
      </c>
      <c r="C6" s="157">
        <v>78419</v>
      </c>
      <c r="D6" s="157">
        <v>94290</v>
      </c>
      <c r="E6" s="157">
        <v>99248</v>
      </c>
      <c r="F6" s="156">
        <v>138782</v>
      </c>
      <c r="G6" s="157">
        <v>125089</v>
      </c>
      <c r="H6" s="158">
        <v>123606</v>
      </c>
      <c r="I6" s="157">
        <v>211660</v>
      </c>
      <c r="J6" s="157">
        <v>237706</v>
      </c>
      <c r="K6" s="157">
        <v>252735.22000000003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134</v>
      </c>
      <c r="C7" s="157">
        <v>171231</v>
      </c>
      <c r="D7" s="157">
        <v>166244</v>
      </c>
      <c r="E7" s="157">
        <v>131155</v>
      </c>
      <c r="F7" s="156">
        <v>212239</v>
      </c>
      <c r="G7" s="157">
        <v>229183</v>
      </c>
      <c r="H7" s="158">
        <v>223677</v>
      </c>
      <c r="I7" s="157">
        <v>217571</v>
      </c>
      <c r="J7" s="157">
        <v>228523</v>
      </c>
      <c r="K7" s="157">
        <v>173394.3</v>
      </c>
      <c r="Z7" s="163">
        <f t="shared" si="0"/>
        <v>1</v>
      </c>
      <c r="AA7" s="41">
        <v>1</v>
      </c>
    </row>
    <row r="8" spans="1:27" s="18" customFormat="1" ht="12.75" hidden="1" customHeight="1" x14ac:dyDescent="0.2">
      <c r="A8" s="70"/>
      <c r="B8" s="171" t="s">
        <v>141</v>
      </c>
      <c r="C8" s="157">
        <v>0</v>
      </c>
      <c r="D8" s="157">
        <v>0</v>
      </c>
      <c r="E8" s="157">
        <v>0</v>
      </c>
      <c r="F8" s="156">
        <v>0</v>
      </c>
      <c r="G8" s="157">
        <v>0</v>
      </c>
      <c r="H8" s="158">
        <v>0</v>
      </c>
      <c r="I8" s="157">
        <v>0</v>
      </c>
      <c r="J8" s="157">
        <v>0</v>
      </c>
      <c r="K8" s="157">
        <v>0</v>
      </c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142</v>
      </c>
      <c r="C9" s="157">
        <v>0</v>
      </c>
      <c r="D9" s="157">
        <v>0</v>
      </c>
      <c r="E9" s="157">
        <v>0</v>
      </c>
      <c r="F9" s="156">
        <v>0</v>
      </c>
      <c r="G9" s="157">
        <v>0</v>
      </c>
      <c r="H9" s="158">
        <v>0</v>
      </c>
      <c r="I9" s="157">
        <v>0</v>
      </c>
      <c r="J9" s="157">
        <v>0</v>
      </c>
      <c r="K9" s="157">
        <v>0</v>
      </c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143</v>
      </c>
      <c r="C10" s="157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7">
        <v>0</v>
      </c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144</v>
      </c>
      <c r="C11" s="157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7">
        <v>0</v>
      </c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145</v>
      </c>
      <c r="C12" s="157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135</v>
      </c>
      <c r="C13" s="157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136</v>
      </c>
      <c r="C14" s="157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137</v>
      </c>
      <c r="C15" s="157">
        <v>0</v>
      </c>
      <c r="D15" s="157">
        <v>0</v>
      </c>
      <c r="E15" s="157">
        <v>0</v>
      </c>
      <c r="F15" s="156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138</v>
      </c>
      <c r="C16" s="157">
        <v>0</v>
      </c>
      <c r="D16" s="157">
        <v>0</v>
      </c>
      <c r="E16" s="157">
        <v>0</v>
      </c>
      <c r="F16" s="156">
        <v>0</v>
      </c>
      <c r="G16" s="157">
        <v>0</v>
      </c>
      <c r="H16" s="158">
        <v>0</v>
      </c>
      <c r="I16" s="157">
        <v>0</v>
      </c>
      <c r="J16" s="157">
        <v>0</v>
      </c>
      <c r="K16" s="157">
        <v>0</v>
      </c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139</v>
      </c>
      <c r="C17" s="157">
        <v>0</v>
      </c>
      <c r="D17" s="157">
        <v>0</v>
      </c>
      <c r="E17" s="157">
        <v>0</v>
      </c>
      <c r="F17" s="156">
        <v>0</v>
      </c>
      <c r="G17" s="157">
        <v>0</v>
      </c>
      <c r="H17" s="158">
        <v>0</v>
      </c>
      <c r="I17" s="157">
        <v>0</v>
      </c>
      <c r="J17" s="157">
        <v>0</v>
      </c>
      <c r="K17" s="157">
        <v>0</v>
      </c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140</v>
      </c>
      <c r="C18" s="157">
        <v>0</v>
      </c>
      <c r="D18" s="157">
        <v>0</v>
      </c>
      <c r="E18" s="157">
        <v>0</v>
      </c>
      <c r="F18" s="156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381525</v>
      </c>
      <c r="D19" s="103">
        <f t="shared" ref="D19:K19" si="1">SUM(D4:D18)</f>
        <v>479714</v>
      </c>
      <c r="E19" s="103">
        <f t="shared" si="1"/>
        <v>445337</v>
      </c>
      <c r="F19" s="104">
        <f t="shared" si="1"/>
        <v>515137</v>
      </c>
      <c r="G19" s="103">
        <f t="shared" si="1"/>
        <v>550899</v>
      </c>
      <c r="H19" s="105">
        <f t="shared" si="1"/>
        <v>544285</v>
      </c>
      <c r="I19" s="103">
        <f t="shared" si="1"/>
        <v>589043</v>
      </c>
      <c r="J19" s="103">
        <f t="shared" si="1"/>
        <v>632064</v>
      </c>
      <c r="K19" s="103">
        <f t="shared" si="1"/>
        <v>618288.23200000008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162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270998</v>
      </c>
      <c r="D4" s="148">
        <f t="shared" ref="D4:K4" si="0">SUM(D5:D7)</f>
        <v>324927</v>
      </c>
      <c r="E4" s="148">
        <f t="shared" si="0"/>
        <v>313908</v>
      </c>
      <c r="F4" s="149">
        <f t="shared" si="0"/>
        <v>310696</v>
      </c>
      <c r="G4" s="148">
        <f t="shared" si="0"/>
        <v>329626</v>
      </c>
      <c r="H4" s="150">
        <f t="shared" si="0"/>
        <v>325521</v>
      </c>
      <c r="I4" s="148">
        <f t="shared" si="0"/>
        <v>350541</v>
      </c>
      <c r="J4" s="148">
        <f t="shared" si="0"/>
        <v>409348</v>
      </c>
      <c r="K4" s="148">
        <f t="shared" si="0"/>
        <v>428043.24300000002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122672</v>
      </c>
      <c r="D5" s="153">
        <v>144014</v>
      </c>
      <c r="E5" s="153">
        <v>159292</v>
      </c>
      <c r="F5" s="152">
        <v>199919</v>
      </c>
      <c r="G5" s="153">
        <v>188565</v>
      </c>
      <c r="H5" s="154">
        <v>177177</v>
      </c>
      <c r="I5" s="153">
        <v>232801</v>
      </c>
      <c r="J5" s="153">
        <v>280695</v>
      </c>
      <c r="K5" s="154">
        <v>300804.85800000001</v>
      </c>
      <c r="AA5" s="41">
        <v>2</v>
      </c>
    </row>
    <row r="6" spans="1:27" s="18" customFormat="1" ht="12.75" customHeight="1" x14ac:dyDescent="0.25">
      <c r="A6" s="64"/>
      <c r="B6" s="114" t="s">
        <v>45</v>
      </c>
      <c r="C6" s="156">
        <v>148179</v>
      </c>
      <c r="D6" s="157">
        <v>180812</v>
      </c>
      <c r="E6" s="157">
        <v>154244</v>
      </c>
      <c r="F6" s="156">
        <v>110777</v>
      </c>
      <c r="G6" s="157">
        <v>141061</v>
      </c>
      <c r="H6" s="158">
        <v>148344</v>
      </c>
      <c r="I6" s="157">
        <v>117740</v>
      </c>
      <c r="J6" s="157">
        <v>128653</v>
      </c>
      <c r="K6" s="158">
        <v>127238.38500000002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147</v>
      </c>
      <c r="D7" s="160">
        <v>101</v>
      </c>
      <c r="E7" s="160">
        <v>372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65855</v>
      </c>
      <c r="D8" s="148">
        <f t="shared" ref="D8:K8" si="1">SUM(D9:D15)</f>
        <v>59729</v>
      </c>
      <c r="E8" s="148">
        <f t="shared" si="1"/>
        <v>25585</v>
      </c>
      <c r="F8" s="149">
        <f t="shared" si="1"/>
        <v>25111</v>
      </c>
      <c r="G8" s="148">
        <f t="shared" si="1"/>
        <v>42429</v>
      </c>
      <c r="H8" s="150">
        <f t="shared" si="1"/>
        <v>42476</v>
      </c>
      <c r="I8" s="148">
        <f t="shared" si="1"/>
        <v>39486</v>
      </c>
      <c r="J8" s="148">
        <f t="shared" si="1"/>
        <v>36751</v>
      </c>
      <c r="K8" s="148">
        <f t="shared" si="1"/>
        <v>37799.5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44747</v>
      </c>
      <c r="D9" s="153">
        <v>10200</v>
      </c>
      <c r="E9" s="153">
        <v>1730</v>
      </c>
      <c r="F9" s="152">
        <v>2000</v>
      </c>
      <c r="G9" s="153">
        <v>13104</v>
      </c>
      <c r="H9" s="154">
        <v>13104</v>
      </c>
      <c r="I9" s="153">
        <v>7000</v>
      </c>
      <c r="J9" s="153">
        <v>8000</v>
      </c>
      <c r="K9" s="154">
        <v>9000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11702</v>
      </c>
      <c r="D13" s="157">
        <v>8284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9045</v>
      </c>
      <c r="D14" s="157">
        <v>35653</v>
      </c>
      <c r="E14" s="157">
        <v>20220</v>
      </c>
      <c r="F14" s="156">
        <v>23111</v>
      </c>
      <c r="G14" s="157">
        <v>29087</v>
      </c>
      <c r="H14" s="158">
        <v>29087</v>
      </c>
      <c r="I14" s="157">
        <v>32486</v>
      </c>
      <c r="J14" s="157">
        <v>28751</v>
      </c>
      <c r="K14" s="158">
        <v>28799.5</v>
      </c>
    </row>
    <row r="15" spans="1:27" s="18" customFormat="1" ht="12.75" customHeight="1" x14ac:dyDescent="0.2">
      <c r="A15" s="70"/>
      <c r="B15" s="114" t="s">
        <v>101</v>
      </c>
      <c r="C15" s="159">
        <v>361</v>
      </c>
      <c r="D15" s="160">
        <v>5592</v>
      </c>
      <c r="E15" s="160">
        <v>3635</v>
      </c>
      <c r="F15" s="159">
        <v>0</v>
      </c>
      <c r="G15" s="160">
        <v>238</v>
      </c>
      <c r="H15" s="161">
        <v>285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44668</v>
      </c>
      <c r="D16" s="148">
        <f t="shared" ref="D16:K16" si="2">SUM(D17:D23)</f>
        <v>94604</v>
      </c>
      <c r="E16" s="148">
        <f t="shared" si="2"/>
        <v>104897</v>
      </c>
      <c r="F16" s="149">
        <f t="shared" si="2"/>
        <v>179330</v>
      </c>
      <c r="G16" s="148">
        <f t="shared" si="2"/>
        <v>178844</v>
      </c>
      <c r="H16" s="150">
        <f t="shared" si="2"/>
        <v>176288</v>
      </c>
      <c r="I16" s="148">
        <f t="shared" si="2"/>
        <v>199016</v>
      </c>
      <c r="J16" s="148">
        <f t="shared" si="2"/>
        <v>185965</v>
      </c>
      <c r="K16" s="148">
        <f t="shared" si="2"/>
        <v>152445.489</v>
      </c>
    </row>
    <row r="17" spans="1:11" s="18" customFormat="1" ht="12.75" customHeight="1" x14ac:dyDescent="0.2">
      <c r="A17" s="70"/>
      <c r="B17" s="114" t="s">
        <v>105</v>
      </c>
      <c r="C17" s="152">
        <v>35853</v>
      </c>
      <c r="D17" s="153">
        <v>79625</v>
      </c>
      <c r="E17" s="153">
        <v>90279</v>
      </c>
      <c r="F17" s="152">
        <v>175094</v>
      </c>
      <c r="G17" s="153">
        <v>173912</v>
      </c>
      <c r="H17" s="154">
        <v>168912</v>
      </c>
      <c r="I17" s="153">
        <v>192712</v>
      </c>
      <c r="J17" s="153">
        <v>181376</v>
      </c>
      <c r="K17" s="154">
        <v>147845.67800000001</v>
      </c>
    </row>
    <row r="18" spans="1:11" s="18" customFormat="1" ht="12.75" customHeight="1" x14ac:dyDescent="0.2">
      <c r="A18" s="70"/>
      <c r="B18" s="114" t="s">
        <v>108</v>
      </c>
      <c r="C18" s="156">
        <v>8815</v>
      </c>
      <c r="D18" s="157">
        <v>13865</v>
      </c>
      <c r="E18" s="157">
        <v>14228</v>
      </c>
      <c r="F18" s="156">
        <v>4236</v>
      </c>
      <c r="G18" s="157">
        <v>4932</v>
      </c>
      <c r="H18" s="158">
        <v>7376</v>
      </c>
      <c r="I18" s="157">
        <v>6304</v>
      </c>
      <c r="J18" s="157">
        <v>4589</v>
      </c>
      <c r="K18" s="158">
        <v>4599.8109999999997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261</v>
      </c>
      <c r="E19" s="157">
        <v>49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853</v>
      </c>
      <c r="E23" s="160">
        <v>341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4</v>
      </c>
      <c r="D24" s="148">
        <v>454</v>
      </c>
      <c r="E24" s="148">
        <v>947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381525</v>
      </c>
      <c r="D26" s="103">
        <f t="shared" ref="D26:K26" si="3">+D4+D8+D16+D24</f>
        <v>479714</v>
      </c>
      <c r="E26" s="103">
        <f t="shared" si="3"/>
        <v>445337</v>
      </c>
      <c r="F26" s="104">
        <f t="shared" si="3"/>
        <v>515137</v>
      </c>
      <c r="G26" s="103">
        <f t="shared" si="3"/>
        <v>550899</v>
      </c>
      <c r="H26" s="105">
        <f t="shared" si="3"/>
        <v>544285</v>
      </c>
      <c r="I26" s="103">
        <f t="shared" si="3"/>
        <v>589043</v>
      </c>
      <c r="J26" s="103">
        <f t="shared" si="3"/>
        <v>632064</v>
      </c>
      <c r="K26" s="103">
        <f t="shared" si="3"/>
        <v>618288.23200000008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163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146</v>
      </c>
      <c r="C4" s="157">
        <v>14842</v>
      </c>
      <c r="D4" s="157">
        <v>27094</v>
      </c>
      <c r="E4" s="157">
        <v>34959</v>
      </c>
      <c r="F4" s="152">
        <v>33740</v>
      </c>
      <c r="G4" s="153">
        <v>34606</v>
      </c>
      <c r="H4" s="154">
        <v>36169</v>
      </c>
      <c r="I4" s="157">
        <v>35181</v>
      </c>
      <c r="J4" s="157">
        <v>37573</v>
      </c>
      <c r="K4" s="157">
        <v>39380.720000000001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147</v>
      </c>
      <c r="C5" s="157">
        <v>27213</v>
      </c>
      <c r="D5" s="157">
        <v>38973</v>
      </c>
      <c r="E5" s="157">
        <v>32277</v>
      </c>
      <c r="F5" s="156">
        <v>34094</v>
      </c>
      <c r="G5" s="157">
        <v>34182</v>
      </c>
      <c r="H5" s="158">
        <v>33369</v>
      </c>
      <c r="I5" s="157">
        <v>36136</v>
      </c>
      <c r="J5" s="157">
        <v>38682</v>
      </c>
      <c r="K5" s="157">
        <v>40937.900999999998</v>
      </c>
      <c r="Z5" s="163">
        <f t="shared" si="0"/>
        <v>1</v>
      </c>
      <c r="AA5" s="41">
        <v>3</v>
      </c>
    </row>
    <row r="6" spans="1:27" s="18" customFormat="1" ht="12.75" hidden="1" customHeight="1" x14ac:dyDescent="0.2">
      <c r="A6" s="70"/>
      <c r="B6" s="171" t="s">
        <v>0</v>
      </c>
      <c r="C6" s="157"/>
      <c r="D6" s="157"/>
      <c r="E6" s="157"/>
      <c r="F6" s="156"/>
      <c r="G6" s="157"/>
      <c r="H6" s="158"/>
      <c r="I6" s="157"/>
      <c r="J6" s="157"/>
      <c r="K6" s="157"/>
      <c r="Z6" s="163">
        <f t="shared" si="0"/>
        <v>0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42055</v>
      </c>
      <c r="D19" s="103">
        <f t="shared" ref="D19:K19" si="1">SUM(D4:D18)</f>
        <v>66067</v>
      </c>
      <c r="E19" s="103">
        <f t="shared" si="1"/>
        <v>67236</v>
      </c>
      <c r="F19" s="104">
        <f t="shared" si="1"/>
        <v>67834</v>
      </c>
      <c r="G19" s="103">
        <f t="shared" si="1"/>
        <v>68788</v>
      </c>
      <c r="H19" s="105">
        <f t="shared" si="1"/>
        <v>69538</v>
      </c>
      <c r="I19" s="103">
        <f t="shared" si="1"/>
        <v>71317</v>
      </c>
      <c r="J19" s="103">
        <f t="shared" si="1"/>
        <v>76255</v>
      </c>
      <c r="K19" s="103">
        <f t="shared" si="1"/>
        <v>80318.620999999999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164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41456</v>
      </c>
      <c r="D4" s="148">
        <f t="shared" ref="D4:K4" si="0">SUM(D5:D7)</f>
        <v>58942</v>
      </c>
      <c r="E4" s="148">
        <f t="shared" si="0"/>
        <v>62793</v>
      </c>
      <c r="F4" s="149">
        <f t="shared" si="0"/>
        <v>67530</v>
      </c>
      <c r="G4" s="148">
        <f t="shared" si="0"/>
        <v>67993</v>
      </c>
      <c r="H4" s="150">
        <f t="shared" si="0"/>
        <v>68657</v>
      </c>
      <c r="I4" s="148">
        <f t="shared" si="0"/>
        <v>70996</v>
      </c>
      <c r="J4" s="148">
        <f t="shared" si="0"/>
        <v>75917</v>
      </c>
      <c r="K4" s="148">
        <f t="shared" si="0"/>
        <v>79980.706999999995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29940</v>
      </c>
      <c r="D5" s="153">
        <v>39272</v>
      </c>
      <c r="E5" s="153">
        <v>46118</v>
      </c>
      <c r="F5" s="152">
        <v>53515</v>
      </c>
      <c r="G5" s="153">
        <v>53575</v>
      </c>
      <c r="H5" s="154">
        <v>52578</v>
      </c>
      <c r="I5" s="153">
        <v>57829</v>
      </c>
      <c r="J5" s="153">
        <v>61776</v>
      </c>
      <c r="K5" s="154">
        <v>65764.812999999995</v>
      </c>
      <c r="AA5" s="41">
        <v>3</v>
      </c>
    </row>
    <row r="6" spans="1:27" s="18" customFormat="1" ht="12.75" customHeight="1" x14ac:dyDescent="0.25">
      <c r="A6" s="64"/>
      <c r="B6" s="114" t="s">
        <v>45</v>
      </c>
      <c r="C6" s="156">
        <v>11485</v>
      </c>
      <c r="D6" s="157">
        <v>19653</v>
      </c>
      <c r="E6" s="157">
        <v>16303</v>
      </c>
      <c r="F6" s="156">
        <v>14015</v>
      </c>
      <c r="G6" s="157">
        <v>14418</v>
      </c>
      <c r="H6" s="158">
        <v>16079</v>
      </c>
      <c r="I6" s="157">
        <v>13167</v>
      </c>
      <c r="J6" s="157">
        <v>14141</v>
      </c>
      <c r="K6" s="158">
        <v>14215.894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31</v>
      </c>
      <c r="D7" s="160">
        <v>17</v>
      </c>
      <c r="E7" s="160">
        <v>372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20</v>
      </c>
      <c r="D8" s="148">
        <f t="shared" ref="D8:K8" si="1">SUM(D9:D15)</f>
        <v>4965</v>
      </c>
      <c r="E8" s="148">
        <f t="shared" si="1"/>
        <v>2852</v>
      </c>
      <c r="F8" s="149">
        <f t="shared" si="1"/>
        <v>0</v>
      </c>
      <c r="G8" s="148">
        <f t="shared" si="1"/>
        <v>4</v>
      </c>
      <c r="H8" s="150">
        <f t="shared" si="1"/>
        <v>4</v>
      </c>
      <c r="I8" s="148">
        <f t="shared" si="1"/>
        <v>0</v>
      </c>
      <c r="J8" s="148">
        <f t="shared" si="1"/>
        <v>0</v>
      </c>
      <c r="K8" s="148">
        <f t="shared" si="1"/>
        <v>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20</v>
      </c>
      <c r="D15" s="160">
        <v>4965</v>
      </c>
      <c r="E15" s="160">
        <v>2852</v>
      </c>
      <c r="F15" s="159">
        <v>0</v>
      </c>
      <c r="G15" s="160">
        <v>4</v>
      </c>
      <c r="H15" s="161">
        <v>4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577</v>
      </c>
      <c r="D16" s="148">
        <f t="shared" ref="D16:K16" si="2">SUM(D17:D23)</f>
        <v>1706</v>
      </c>
      <c r="E16" s="148">
        <f t="shared" si="2"/>
        <v>856</v>
      </c>
      <c r="F16" s="149">
        <f t="shared" si="2"/>
        <v>304</v>
      </c>
      <c r="G16" s="148">
        <f t="shared" si="2"/>
        <v>791</v>
      </c>
      <c r="H16" s="150">
        <f t="shared" si="2"/>
        <v>877</v>
      </c>
      <c r="I16" s="148">
        <f t="shared" si="2"/>
        <v>321</v>
      </c>
      <c r="J16" s="148">
        <f t="shared" si="2"/>
        <v>338</v>
      </c>
      <c r="K16" s="148">
        <f t="shared" si="2"/>
        <v>337.91399999999999</v>
      </c>
    </row>
    <row r="17" spans="1:11" s="18" customFormat="1" ht="12.75" customHeight="1" x14ac:dyDescent="0.2">
      <c r="A17" s="70"/>
      <c r="B17" s="114" t="s">
        <v>105</v>
      </c>
      <c r="C17" s="152">
        <v>0</v>
      </c>
      <c r="D17" s="153">
        <v>0</v>
      </c>
      <c r="E17" s="153">
        <v>0</v>
      </c>
      <c r="F17" s="152">
        <v>0</v>
      </c>
      <c r="G17" s="153">
        <v>0</v>
      </c>
      <c r="H17" s="154">
        <v>0</v>
      </c>
      <c r="I17" s="153">
        <v>0</v>
      </c>
      <c r="J17" s="153">
        <v>0</v>
      </c>
      <c r="K17" s="154">
        <v>0</v>
      </c>
    </row>
    <row r="18" spans="1:11" s="18" customFormat="1" ht="12.75" customHeight="1" x14ac:dyDescent="0.2">
      <c r="A18" s="70"/>
      <c r="B18" s="114" t="s">
        <v>108</v>
      </c>
      <c r="C18" s="156">
        <v>577</v>
      </c>
      <c r="D18" s="157">
        <v>1450</v>
      </c>
      <c r="E18" s="157">
        <v>798</v>
      </c>
      <c r="F18" s="156">
        <v>304</v>
      </c>
      <c r="G18" s="157">
        <v>791</v>
      </c>
      <c r="H18" s="158">
        <v>877</v>
      </c>
      <c r="I18" s="157">
        <v>321</v>
      </c>
      <c r="J18" s="157">
        <v>338</v>
      </c>
      <c r="K18" s="158">
        <v>337.91399999999999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61</v>
      </c>
      <c r="E19" s="157">
        <v>49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195</v>
      </c>
      <c r="E23" s="160">
        <v>9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2</v>
      </c>
      <c r="D24" s="148">
        <v>454</v>
      </c>
      <c r="E24" s="148">
        <v>735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42055</v>
      </c>
      <c r="D26" s="103">
        <f t="shared" ref="D26:K26" si="3">+D4+D8+D16+D24</f>
        <v>66067</v>
      </c>
      <c r="E26" s="103">
        <f t="shared" si="3"/>
        <v>67236</v>
      </c>
      <c r="F26" s="104">
        <f t="shared" si="3"/>
        <v>67834</v>
      </c>
      <c r="G26" s="103">
        <f t="shared" si="3"/>
        <v>68788</v>
      </c>
      <c r="H26" s="105">
        <f t="shared" si="3"/>
        <v>69538</v>
      </c>
      <c r="I26" s="103">
        <f t="shared" si="3"/>
        <v>71317</v>
      </c>
      <c r="J26" s="103">
        <f t="shared" si="3"/>
        <v>76255</v>
      </c>
      <c r="K26" s="103">
        <f t="shared" si="3"/>
        <v>80318.620999999999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165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148</v>
      </c>
      <c r="C4" s="157">
        <v>4234</v>
      </c>
      <c r="D4" s="157">
        <v>3537</v>
      </c>
      <c r="E4" s="157">
        <v>1153</v>
      </c>
      <c r="F4" s="152">
        <v>2142</v>
      </c>
      <c r="G4" s="153">
        <v>498</v>
      </c>
      <c r="H4" s="154">
        <v>411</v>
      </c>
      <c r="I4" s="157">
        <v>1745</v>
      </c>
      <c r="J4" s="157">
        <v>1850</v>
      </c>
      <c r="K4" s="157">
        <v>1960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149</v>
      </c>
      <c r="C5" s="157">
        <v>56063</v>
      </c>
      <c r="D5" s="157">
        <v>102835</v>
      </c>
      <c r="E5" s="157">
        <v>87196</v>
      </c>
      <c r="F5" s="156">
        <v>46998</v>
      </c>
      <c r="G5" s="157">
        <v>77229</v>
      </c>
      <c r="H5" s="158">
        <v>79604</v>
      </c>
      <c r="I5" s="157">
        <v>51922</v>
      </c>
      <c r="J5" s="157">
        <v>50511</v>
      </c>
      <c r="K5" s="157">
        <v>50510.867999999995</v>
      </c>
      <c r="Z5" s="163">
        <f t="shared" si="0"/>
        <v>1</v>
      </c>
      <c r="AA5" s="41">
        <v>4</v>
      </c>
    </row>
    <row r="6" spans="1:27" s="18" customFormat="1" ht="12.75" customHeight="1" x14ac:dyDescent="0.2">
      <c r="A6" s="70"/>
      <c r="B6" s="171" t="s">
        <v>150</v>
      </c>
      <c r="C6" s="157">
        <v>26520</v>
      </c>
      <c r="D6" s="157">
        <v>25356</v>
      </c>
      <c r="E6" s="157">
        <v>53287</v>
      </c>
      <c r="F6" s="156">
        <v>39509</v>
      </c>
      <c r="G6" s="157">
        <v>42579</v>
      </c>
      <c r="H6" s="158">
        <v>40075</v>
      </c>
      <c r="I6" s="157">
        <v>26442</v>
      </c>
      <c r="J6" s="157">
        <v>28412</v>
      </c>
      <c r="K6" s="157">
        <v>50122.293999999994</v>
      </c>
      <c r="Z6" s="163">
        <f t="shared" si="0"/>
        <v>1</v>
      </c>
      <c r="AA6" s="32" t="s">
        <v>11</v>
      </c>
    </row>
    <row r="7" spans="1:27" s="18" customFormat="1" ht="12.75" customHeight="1" x14ac:dyDescent="0.2">
      <c r="A7" s="70"/>
      <c r="B7" s="171" t="s">
        <v>151</v>
      </c>
      <c r="C7" s="157">
        <v>561</v>
      </c>
      <c r="D7" s="157">
        <v>18423</v>
      </c>
      <c r="E7" s="157">
        <v>3309</v>
      </c>
      <c r="F7" s="156">
        <v>3776</v>
      </c>
      <c r="G7" s="157">
        <v>3576</v>
      </c>
      <c r="H7" s="158">
        <v>3594</v>
      </c>
      <c r="I7" s="157">
        <v>3923</v>
      </c>
      <c r="J7" s="157">
        <v>4073</v>
      </c>
      <c r="K7" s="157">
        <v>4228.9290000000001</v>
      </c>
      <c r="Z7" s="163">
        <f t="shared" si="0"/>
        <v>1</v>
      </c>
      <c r="AA7" s="41">
        <v>1</v>
      </c>
    </row>
    <row r="8" spans="1:27" s="18" customFormat="1" ht="12.75" customHeight="1" x14ac:dyDescent="0.2">
      <c r="A8" s="70"/>
      <c r="B8" s="171" t="s">
        <v>152</v>
      </c>
      <c r="C8" s="157">
        <v>2442</v>
      </c>
      <c r="D8" s="157">
        <v>2962</v>
      </c>
      <c r="E8" s="157">
        <v>2753</v>
      </c>
      <c r="F8" s="156">
        <v>3857</v>
      </c>
      <c r="G8" s="157">
        <v>3957</v>
      </c>
      <c r="H8" s="158">
        <v>3780</v>
      </c>
      <c r="I8" s="157">
        <v>4463</v>
      </c>
      <c r="J8" s="157">
        <v>4734</v>
      </c>
      <c r="K8" s="157">
        <v>5018</v>
      </c>
      <c r="Z8" s="163">
        <f t="shared" si="0"/>
        <v>1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89820</v>
      </c>
      <c r="D19" s="103">
        <f t="shared" ref="D19:K19" si="1">SUM(D4:D18)</f>
        <v>153113</v>
      </c>
      <c r="E19" s="103">
        <f t="shared" si="1"/>
        <v>147698</v>
      </c>
      <c r="F19" s="104">
        <f t="shared" si="1"/>
        <v>96282</v>
      </c>
      <c r="G19" s="103">
        <f t="shared" si="1"/>
        <v>127839</v>
      </c>
      <c r="H19" s="105">
        <f t="shared" si="1"/>
        <v>127464</v>
      </c>
      <c r="I19" s="103">
        <f t="shared" si="1"/>
        <v>88495</v>
      </c>
      <c r="J19" s="103">
        <f t="shared" si="1"/>
        <v>89580</v>
      </c>
      <c r="K19" s="103">
        <f t="shared" si="1"/>
        <v>111840.09099999999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166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80988</v>
      </c>
      <c r="D4" s="148">
        <f t="shared" ref="D4:K4" si="0">SUM(D5:D7)</f>
        <v>120678</v>
      </c>
      <c r="E4" s="148">
        <f t="shared" si="0"/>
        <v>107333</v>
      </c>
      <c r="F4" s="149">
        <f t="shared" si="0"/>
        <v>77336</v>
      </c>
      <c r="G4" s="148">
        <f t="shared" si="0"/>
        <v>102485</v>
      </c>
      <c r="H4" s="150">
        <f t="shared" si="0"/>
        <v>102073</v>
      </c>
      <c r="I4" s="148">
        <f t="shared" si="0"/>
        <v>81477</v>
      </c>
      <c r="J4" s="148">
        <f t="shared" si="0"/>
        <v>85757</v>
      </c>
      <c r="K4" s="148">
        <f t="shared" si="0"/>
        <v>88017.851999999999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37431</v>
      </c>
      <c r="D5" s="153">
        <v>41145</v>
      </c>
      <c r="E5" s="153">
        <v>41417</v>
      </c>
      <c r="F5" s="152">
        <v>49616</v>
      </c>
      <c r="G5" s="153">
        <v>46153</v>
      </c>
      <c r="H5" s="154">
        <v>43131</v>
      </c>
      <c r="I5" s="153">
        <v>51505</v>
      </c>
      <c r="J5" s="153">
        <v>56482</v>
      </c>
      <c r="K5" s="154">
        <v>60131.440999999999</v>
      </c>
      <c r="AA5" s="41">
        <v>4</v>
      </c>
    </row>
    <row r="6" spans="1:27" s="18" customFormat="1" ht="12.75" customHeight="1" x14ac:dyDescent="0.25">
      <c r="A6" s="64"/>
      <c r="B6" s="114" t="s">
        <v>45</v>
      </c>
      <c r="C6" s="156">
        <v>43547</v>
      </c>
      <c r="D6" s="157">
        <v>79524</v>
      </c>
      <c r="E6" s="157">
        <v>65916</v>
      </c>
      <c r="F6" s="156">
        <v>27720</v>
      </c>
      <c r="G6" s="157">
        <v>56332</v>
      </c>
      <c r="H6" s="158">
        <v>58942</v>
      </c>
      <c r="I6" s="157">
        <v>29972</v>
      </c>
      <c r="J6" s="157">
        <v>29275</v>
      </c>
      <c r="K6" s="158">
        <v>27886.411000000004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10</v>
      </c>
      <c r="D7" s="160">
        <v>9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1612</v>
      </c>
      <c r="D8" s="148">
        <f t="shared" ref="D8:K8" si="1">SUM(D9:D15)</f>
        <v>14035</v>
      </c>
      <c r="E8" s="148">
        <f t="shared" si="1"/>
        <v>4030</v>
      </c>
      <c r="F8" s="149">
        <f t="shared" si="1"/>
        <v>4178</v>
      </c>
      <c r="G8" s="148">
        <f t="shared" si="1"/>
        <v>4764</v>
      </c>
      <c r="H8" s="150">
        <f t="shared" si="1"/>
        <v>4790</v>
      </c>
      <c r="I8" s="148">
        <f t="shared" si="1"/>
        <v>5419</v>
      </c>
      <c r="J8" s="148">
        <f t="shared" si="1"/>
        <v>3700</v>
      </c>
      <c r="K8" s="148">
        <f t="shared" si="1"/>
        <v>3699.5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0</v>
      </c>
      <c r="D9" s="153">
        <v>0</v>
      </c>
      <c r="E9" s="153">
        <v>0</v>
      </c>
      <c r="F9" s="152">
        <v>0</v>
      </c>
      <c r="G9" s="153">
        <v>0</v>
      </c>
      <c r="H9" s="154">
        <v>0</v>
      </c>
      <c r="I9" s="153">
        <v>0</v>
      </c>
      <c r="J9" s="153">
        <v>0</v>
      </c>
      <c r="K9" s="154">
        <v>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1511</v>
      </c>
      <c r="D14" s="157">
        <v>13841</v>
      </c>
      <c r="E14" s="157">
        <v>3661</v>
      </c>
      <c r="F14" s="156">
        <v>4178</v>
      </c>
      <c r="G14" s="157">
        <v>4566</v>
      </c>
      <c r="H14" s="158">
        <v>4566</v>
      </c>
      <c r="I14" s="157">
        <v>5419</v>
      </c>
      <c r="J14" s="157">
        <v>3700</v>
      </c>
      <c r="K14" s="158">
        <v>3699.5</v>
      </c>
    </row>
    <row r="15" spans="1:27" s="18" customFormat="1" ht="12.75" customHeight="1" x14ac:dyDescent="0.2">
      <c r="A15" s="70"/>
      <c r="B15" s="114" t="s">
        <v>101</v>
      </c>
      <c r="C15" s="159">
        <v>101</v>
      </c>
      <c r="D15" s="160">
        <v>194</v>
      </c>
      <c r="E15" s="160">
        <v>369</v>
      </c>
      <c r="F15" s="159">
        <v>0</v>
      </c>
      <c r="G15" s="160">
        <v>198</v>
      </c>
      <c r="H15" s="161">
        <v>224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7218</v>
      </c>
      <c r="D16" s="148">
        <f t="shared" ref="D16:K16" si="2">SUM(D17:D23)</f>
        <v>18400</v>
      </c>
      <c r="E16" s="148">
        <f t="shared" si="2"/>
        <v>36246</v>
      </c>
      <c r="F16" s="149">
        <f t="shared" si="2"/>
        <v>14768</v>
      </c>
      <c r="G16" s="148">
        <f t="shared" si="2"/>
        <v>20590</v>
      </c>
      <c r="H16" s="150">
        <f t="shared" si="2"/>
        <v>20601</v>
      </c>
      <c r="I16" s="148">
        <f t="shared" si="2"/>
        <v>1599</v>
      </c>
      <c r="J16" s="148">
        <f t="shared" si="2"/>
        <v>123</v>
      </c>
      <c r="K16" s="148">
        <f t="shared" si="2"/>
        <v>20122.738999999998</v>
      </c>
    </row>
    <row r="17" spans="1:11" s="18" customFormat="1" ht="12.75" customHeight="1" x14ac:dyDescent="0.2">
      <c r="A17" s="70"/>
      <c r="B17" s="114" t="s">
        <v>105</v>
      </c>
      <c r="C17" s="152">
        <v>5942</v>
      </c>
      <c r="D17" s="153">
        <v>15868</v>
      </c>
      <c r="E17" s="153">
        <v>27299</v>
      </c>
      <c r="F17" s="152">
        <v>14150</v>
      </c>
      <c r="G17" s="153">
        <v>19670</v>
      </c>
      <c r="H17" s="154">
        <v>19670</v>
      </c>
      <c r="I17" s="153">
        <v>0</v>
      </c>
      <c r="J17" s="153">
        <v>0</v>
      </c>
      <c r="K17" s="154">
        <v>20000.014999999999</v>
      </c>
    </row>
    <row r="18" spans="1:11" s="18" customFormat="1" ht="12.75" customHeight="1" x14ac:dyDescent="0.2">
      <c r="A18" s="70"/>
      <c r="B18" s="114" t="s">
        <v>108</v>
      </c>
      <c r="C18" s="156">
        <v>1276</v>
      </c>
      <c r="D18" s="157">
        <v>2325</v>
      </c>
      <c r="E18" s="157">
        <v>8947</v>
      </c>
      <c r="F18" s="156">
        <v>618</v>
      </c>
      <c r="G18" s="157">
        <v>920</v>
      </c>
      <c r="H18" s="158">
        <v>931</v>
      </c>
      <c r="I18" s="157">
        <v>1599</v>
      </c>
      <c r="J18" s="157">
        <v>123</v>
      </c>
      <c r="K18" s="158">
        <v>122.724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200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7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2</v>
      </c>
      <c r="D24" s="148">
        <v>0</v>
      </c>
      <c r="E24" s="148">
        <v>89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89820</v>
      </c>
      <c r="D26" s="103">
        <f t="shared" ref="D26:K26" si="3">+D4+D8+D16+D24</f>
        <v>153113</v>
      </c>
      <c r="E26" s="103">
        <f t="shared" si="3"/>
        <v>147698</v>
      </c>
      <c r="F26" s="104">
        <f t="shared" si="3"/>
        <v>96282</v>
      </c>
      <c r="G26" s="103">
        <f t="shared" si="3"/>
        <v>127839</v>
      </c>
      <c r="H26" s="105">
        <f t="shared" si="3"/>
        <v>127464</v>
      </c>
      <c r="I26" s="103">
        <f t="shared" si="3"/>
        <v>88495</v>
      </c>
      <c r="J26" s="103">
        <f t="shared" si="3"/>
        <v>89580</v>
      </c>
      <c r="K26" s="103">
        <f t="shared" si="3"/>
        <v>111840.091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25" width="9.140625" style="108"/>
    <col min="26" max="26" width="9.140625" style="162"/>
    <col min="27" max="16384" width="9.140625" style="108"/>
  </cols>
  <sheetData>
    <row r="1" spans="1:27" s="6" customFormat="1" ht="15.75" customHeight="1" x14ac:dyDescent="0.2">
      <c r="A1" s="1" t="s">
        <v>167</v>
      </c>
      <c r="B1" s="2"/>
      <c r="C1" s="4"/>
      <c r="D1" s="4"/>
      <c r="E1" s="4"/>
      <c r="F1" s="4"/>
      <c r="G1" s="4"/>
      <c r="H1" s="4"/>
      <c r="I1" s="4"/>
      <c r="J1" s="4"/>
      <c r="K1" s="4"/>
      <c r="Z1" s="162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  <c r="Z2" s="163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  <c r="Z3" s="164" t="s">
        <v>117</v>
      </c>
    </row>
    <row r="4" spans="1:27" s="18" customFormat="1" ht="12.75" customHeight="1" x14ac:dyDescent="0.2">
      <c r="A4" s="70"/>
      <c r="B4" s="171" t="s">
        <v>148</v>
      </c>
      <c r="C4" s="157">
        <v>2240</v>
      </c>
      <c r="D4" s="157">
        <v>3501</v>
      </c>
      <c r="E4" s="157">
        <v>3663</v>
      </c>
      <c r="F4" s="152">
        <v>3919</v>
      </c>
      <c r="G4" s="153">
        <v>4180</v>
      </c>
      <c r="H4" s="154">
        <v>4216</v>
      </c>
      <c r="I4" s="157">
        <v>4821</v>
      </c>
      <c r="J4" s="157">
        <v>5113</v>
      </c>
      <c r="K4" s="157">
        <v>5419.7969999999996</v>
      </c>
      <c r="Z4" s="163">
        <f t="shared" ref="Z4:Z20" si="0">IF(LEN(B4)&lt;5,0,1)</f>
        <v>1</v>
      </c>
      <c r="AA4" s="32" t="s">
        <v>8</v>
      </c>
    </row>
    <row r="5" spans="1:27" s="18" customFormat="1" ht="12.75" customHeight="1" x14ac:dyDescent="0.2">
      <c r="A5" s="70"/>
      <c r="B5" s="171" t="s">
        <v>153</v>
      </c>
      <c r="C5" s="157">
        <v>73848</v>
      </c>
      <c r="D5" s="157">
        <v>87699</v>
      </c>
      <c r="E5" s="157">
        <v>91505</v>
      </c>
      <c r="F5" s="156">
        <v>129646</v>
      </c>
      <c r="G5" s="157">
        <v>114852</v>
      </c>
      <c r="H5" s="158">
        <v>114129</v>
      </c>
      <c r="I5" s="157">
        <v>202297</v>
      </c>
      <c r="J5" s="157">
        <v>227788</v>
      </c>
      <c r="K5" s="157">
        <v>238558</v>
      </c>
      <c r="Z5" s="163">
        <f t="shared" si="0"/>
        <v>1</v>
      </c>
      <c r="AA5" s="41">
        <v>5</v>
      </c>
    </row>
    <row r="6" spans="1:27" s="18" customFormat="1" ht="12.75" customHeight="1" x14ac:dyDescent="0.2">
      <c r="A6" s="70"/>
      <c r="B6" s="171" t="s">
        <v>154</v>
      </c>
      <c r="C6" s="157">
        <v>2331</v>
      </c>
      <c r="D6" s="157">
        <v>3090</v>
      </c>
      <c r="E6" s="157">
        <v>4080</v>
      </c>
      <c r="F6" s="156">
        <v>5217</v>
      </c>
      <c r="G6" s="157">
        <v>6057</v>
      </c>
      <c r="H6" s="158">
        <v>5261</v>
      </c>
      <c r="I6" s="157">
        <v>4542</v>
      </c>
      <c r="J6" s="157">
        <v>4805</v>
      </c>
      <c r="K6" s="157">
        <v>8757.4229999999989</v>
      </c>
      <c r="Z6" s="163">
        <f t="shared" si="0"/>
        <v>1</v>
      </c>
      <c r="AA6" s="32" t="s">
        <v>11</v>
      </c>
    </row>
    <row r="7" spans="1:27" s="18" customFormat="1" ht="12.75" hidden="1" customHeight="1" x14ac:dyDescent="0.2">
      <c r="A7" s="70"/>
      <c r="B7" s="171" t="s">
        <v>0</v>
      </c>
      <c r="C7" s="157"/>
      <c r="D7" s="157"/>
      <c r="E7" s="157"/>
      <c r="F7" s="156"/>
      <c r="G7" s="157"/>
      <c r="H7" s="158"/>
      <c r="I7" s="157"/>
      <c r="J7" s="157"/>
      <c r="K7" s="157"/>
      <c r="Z7" s="163">
        <f t="shared" si="0"/>
        <v>0</v>
      </c>
      <c r="AA7" s="41">
        <v>1</v>
      </c>
    </row>
    <row r="8" spans="1:27" s="18" customFormat="1" ht="12.75" hidden="1" customHeight="1" x14ac:dyDescent="0.2">
      <c r="A8" s="70"/>
      <c r="B8" s="171" t="s">
        <v>0</v>
      </c>
      <c r="C8" s="157"/>
      <c r="D8" s="157"/>
      <c r="E8" s="157"/>
      <c r="F8" s="156"/>
      <c r="G8" s="157"/>
      <c r="H8" s="158"/>
      <c r="I8" s="157"/>
      <c r="J8" s="157"/>
      <c r="K8" s="157"/>
      <c r="Z8" s="163">
        <f t="shared" si="0"/>
        <v>0</v>
      </c>
      <c r="AA8" s="32" t="s">
        <v>14</v>
      </c>
    </row>
    <row r="9" spans="1:27" s="18" customFormat="1" ht="12.75" hidden="1" customHeight="1" x14ac:dyDescent="0.2">
      <c r="A9" s="70"/>
      <c r="B9" s="171" t="s">
        <v>0</v>
      </c>
      <c r="C9" s="157"/>
      <c r="D9" s="157"/>
      <c r="E9" s="157"/>
      <c r="F9" s="156"/>
      <c r="G9" s="157"/>
      <c r="H9" s="158"/>
      <c r="I9" s="157"/>
      <c r="J9" s="157"/>
      <c r="K9" s="157"/>
      <c r="Z9" s="163">
        <f t="shared" si="0"/>
        <v>0</v>
      </c>
      <c r="AA9" s="18" t="s">
        <v>0</v>
      </c>
    </row>
    <row r="10" spans="1:27" s="18" customFormat="1" ht="12.75" hidden="1" customHeight="1" x14ac:dyDescent="0.2">
      <c r="A10" s="70"/>
      <c r="B10" s="171" t="s">
        <v>0</v>
      </c>
      <c r="C10" s="157"/>
      <c r="D10" s="157"/>
      <c r="E10" s="157"/>
      <c r="F10" s="156"/>
      <c r="G10" s="157"/>
      <c r="H10" s="158"/>
      <c r="I10" s="157"/>
      <c r="J10" s="157"/>
      <c r="K10" s="157"/>
      <c r="Z10" s="163">
        <f t="shared" si="0"/>
        <v>0</v>
      </c>
    </row>
    <row r="11" spans="1:27" s="18" customFormat="1" ht="12.75" hidden="1" customHeight="1" x14ac:dyDescent="0.2">
      <c r="A11" s="70"/>
      <c r="B11" s="171" t="s">
        <v>0</v>
      </c>
      <c r="C11" s="157"/>
      <c r="D11" s="157"/>
      <c r="E11" s="157"/>
      <c r="F11" s="156"/>
      <c r="G11" s="157"/>
      <c r="H11" s="158"/>
      <c r="I11" s="157"/>
      <c r="J11" s="157"/>
      <c r="K11" s="157"/>
      <c r="Z11" s="163">
        <f t="shared" si="0"/>
        <v>0</v>
      </c>
    </row>
    <row r="12" spans="1:27" s="18" customFormat="1" ht="12.75" hidden="1" customHeight="1" x14ac:dyDescent="0.2">
      <c r="A12" s="70"/>
      <c r="B12" s="171" t="s">
        <v>0</v>
      </c>
      <c r="C12" s="157"/>
      <c r="D12" s="157"/>
      <c r="E12" s="157"/>
      <c r="F12" s="156"/>
      <c r="G12" s="157"/>
      <c r="H12" s="158"/>
      <c r="I12" s="157"/>
      <c r="J12" s="157"/>
      <c r="K12" s="157"/>
      <c r="Z12" s="163">
        <f t="shared" si="0"/>
        <v>0</v>
      </c>
    </row>
    <row r="13" spans="1:27" s="18" customFormat="1" ht="12.75" hidden="1" customHeight="1" x14ac:dyDescent="0.2">
      <c r="A13" s="70"/>
      <c r="B13" s="171" t="s">
        <v>0</v>
      </c>
      <c r="C13" s="157"/>
      <c r="D13" s="157"/>
      <c r="E13" s="157"/>
      <c r="F13" s="156"/>
      <c r="G13" s="157"/>
      <c r="H13" s="158"/>
      <c r="I13" s="157"/>
      <c r="J13" s="157"/>
      <c r="K13" s="157"/>
      <c r="Z13" s="163">
        <f t="shared" si="0"/>
        <v>0</v>
      </c>
    </row>
    <row r="14" spans="1:27" s="18" customFormat="1" ht="12.75" hidden="1" customHeight="1" x14ac:dyDescent="0.2">
      <c r="A14" s="70"/>
      <c r="B14" s="171" t="s">
        <v>0</v>
      </c>
      <c r="C14" s="157"/>
      <c r="D14" s="157"/>
      <c r="E14" s="157"/>
      <c r="F14" s="156"/>
      <c r="G14" s="157"/>
      <c r="H14" s="158"/>
      <c r="I14" s="157"/>
      <c r="J14" s="157"/>
      <c r="K14" s="157"/>
      <c r="Z14" s="163">
        <f t="shared" si="0"/>
        <v>0</v>
      </c>
    </row>
    <row r="15" spans="1:27" s="18" customFormat="1" ht="12.75" hidden="1" customHeight="1" x14ac:dyDescent="0.2">
      <c r="A15" s="70"/>
      <c r="B15" s="171" t="s">
        <v>0</v>
      </c>
      <c r="C15" s="157"/>
      <c r="D15" s="157"/>
      <c r="E15" s="157"/>
      <c r="F15" s="156"/>
      <c r="G15" s="157"/>
      <c r="H15" s="158"/>
      <c r="I15" s="157"/>
      <c r="J15" s="157"/>
      <c r="K15" s="157"/>
      <c r="Z15" s="163">
        <f t="shared" si="0"/>
        <v>0</v>
      </c>
    </row>
    <row r="16" spans="1:27" s="18" customFormat="1" ht="12.75" hidden="1" customHeight="1" x14ac:dyDescent="0.25">
      <c r="A16" s="64"/>
      <c r="B16" s="171" t="s">
        <v>0</v>
      </c>
      <c r="C16" s="157"/>
      <c r="D16" s="157"/>
      <c r="E16" s="157"/>
      <c r="F16" s="156"/>
      <c r="G16" s="157"/>
      <c r="H16" s="158"/>
      <c r="I16" s="157"/>
      <c r="J16" s="157"/>
      <c r="K16" s="157"/>
      <c r="Z16" s="163">
        <f t="shared" si="0"/>
        <v>0</v>
      </c>
    </row>
    <row r="17" spans="1:26" s="18" customFormat="1" ht="12.75" hidden="1" customHeight="1" x14ac:dyDescent="0.25">
      <c r="A17" s="64"/>
      <c r="B17" s="171" t="s">
        <v>0</v>
      </c>
      <c r="C17" s="157"/>
      <c r="D17" s="157"/>
      <c r="E17" s="157"/>
      <c r="F17" s="156"/>
      <c r="G17" s="157"/>
      <c r="H17" s="158"/>
      <c r="I17" s="157"/>
      <c r="J17" s="157"/>
      <c r="K17" s="157"/>
      <c r="Z17" s="163">
        <f t="shared" si="0"/>
        <v>0</v>
      </c>
    </row>
    <row r="18" spans="1:26" s="18" customFormat="1" ht="12.75" hidden="1" customHeight="1" x14ac:dyDescent="0.2">
      <c r="A18" s="70"/>
      <c r="B18" s="171" t="s">
        <v>0</v>
      </c>
      <c r="C18" s="157"/>
      <c r="D18" s="157"/>
      <c r="E18" s="157"/>
      <c r="F18" s="156"/>
      <c r="G18" s="157"/>
      <c r="H18" s="158"/>
      <c r="I18" s="157"/>
      <c r="J18" s="157"/>
      <c r="K18" s="157"/>
      <c r="Z18" s="163">
        <f t="shared" si="0"/>
        <v>0</v>
      </c>
    </row>
    <row r="19" spans="1:26" s="18" customFormat="1" ht="12.75" customHeight="1" x14ac:dyDescent="0.25">
      <c r="A19" s="144"/>
      <c r="B19" s="145" t="s">
        <v>120</v>
      </c>
      <c r="C19" s="103">
        <f>SUM(C4:C18)</f>
        <v>78419</v>
      </c>
      <c r="D19" s="103">
        <f t="shared" ref="D19:K19" si="1">SUM(D4:D18)</f>
        <v>94290</v>
      </c>
      <c r="E19" s="103">
        <f t="shared" si="1"/>
        <v>99248</v>
      </c>
      <c r="F19" s="104">
        <f t="shared" si="1"/>
        <v>138782</v>
      </c>
      <c r="G19" s="103">
        <f t="shared" si="1"/>
        <v>125089</v>
      </c>
      <c r="H19" s="105">
        <f t="shared" si="1"/>
        <v>123606</v>
      </c>
      <c r="I19" s="103">
        <f t="shared" si="1"/>
        <v>211660</v>
      </c>
      <c r="J19" s="103">
        <f t="shared" si="1"/>
        <v>237706</v>
      </c>
      <c r="K19" s="103">
        <f t="shared" si="1"/>
        <v>252735.22</v>
      </c>
      <c r="Z19" s="163">
        <f t="shared" si="0"/>
        <v>1</v>
      </c>
    </row>
    <row r="20" spans="1:26" s="18" customFormat="1" hidden="1" x14ac:dyDescent="0.25">
      <c r="A20" s="172"/>
      <c r="Z20" s="163">
        <f t="shared" si="0"/>
        <v>0</v>
      </c>
    </row>
    <row r="21" spans="1:26" s="18" customFormat="1" x14ac:dyDescent="0.2">
      <c r="Z21" s="163"/>
    </row>
    <row r="22" spans="1:26" s="18" customFormat="1" x14ac:dyDescent="0.2">
      <c r="Z22" s="163"/>
    </row>
    <row r="23" spans="1:26" s="18" customFormat="1" x14ac:dyDescent="0.2">
      <c r="Z23" s="163"/>
    </row>
    <row r="24" spans="1:26" s="18" customFormat="1" x14ac:dyDescent="0.2">
      <c r="Z24" s="163"/>
    </row>
    <row r="25" spans="1:26" s="18" customFormat="1" x14ac:dyDescent="0.2">
      <c r="Z25" s="163"/>
    </row>
    <row r="26" spans="1:26" s="18" customFormat="1" x14ac:dyDescent="0.2">
      <c r="Z26" s="163"/>
    </row>
    <row r="27" spans="1:26" s="18" customFormat="1" x14ac:dyDescent="0.2">
      <c r="Z27" s="163"/>
    </row>
    <row r="28" spans="1:26" s="18" customFormat="1" x14ac:dyDescent="0.2">
      <c r="Z28" s="163"/>
    </row>
    <row r="29" spans="1:26" s="18" customFormat="1" x14ac:dyDescent="0.2">
      <c r="Z29" s="163"/>
    </row>
    <row r="30" spans="1:26" s="18" customFormat="1" x14ac:dyDescent="0.2">
      <c r="Z30" s="163"/>
    </row>
    <row r="31" spans="1:26" s="18" customFormat="1" x14ac:dyDescent="0.2">
      <c r="Z31" s="163"/>
    </row>
    <row r="32" spans="1:26" s="18" customFormat="1" x14ac:dyDescent="0.2">
      <c r="Z32" s="163"/>
    </row>
    <row r="33" spans="26:26" s="18" customFormat="1" x14ac:dyDescent="0.2">
      <c r="Z33" s="163"/>
    </row>
    <row r="34" spans="26:26" s="18" customFormat="1" x14ac:dyDescent="0.2">
      <c r="Z34" s="163"/>
    </row>
    <row r="35" spans="26:26" s="18" customFormat="1" x14ac:dyDescent="0.2">
      <c r="Z35" s="163"/>
    </row>
    <row r="36" spans="26:26" s="18" customFormat="1" x14ac:dyDescent="0.2">
      <c r="Z36" s="163"/>
    </row>
    <row r="37" spans="26:26" s="18" customFormat="1" x14ac:dyDescent="0.2">
      <c r="Z37" s="163"/>
    </row>
    <row r="38" spans="26:26" s="18" customFormat="1" x14ac:dyDescent="0.2">
      <c r="Z38" s="163"/>
    </row>
    <row r="39" spans="26:26" s="18" customFormat="1" x14ac:dyDescent="0.2">
      <c r="Z39" s="163"/>
    </row>
    <row r="40" spans="26:26" s="18" customFormat="1" x14ac:dyDescent="0.2">
      <c r="Z40" s="163"/>
    </row>
    <row r="41" spans="26:26" s="18" customFormat="1" x14ac:dyDescent="0.2">
      <c r="Z41" s="163"/>
    </row>
    <row r="42" spans="26:26" s="18" customFormat="1" x14ac:dyDescent="0.2">
      <c r="Z42" s="163"/>
    </row>
    <row r="43" spans="26:26" s="18" customFormat="1" x14ac:dyDescent="0.2">
      <c r="Z43" s="163"/>
    </row>
    <row r="44" spans="26:26" s="18" customFormat="1" x14ac:dyDescent="0.2">
      <c r="Z44" s="163"/>
    </row>
    <row r="45" spans="26:26" s="18" customFormat="1" x14ac:dyDescent="0.2">
      <c r="Z45" s="163"/>
    </row>
    <row r="46" spans="26:26" s="18" customFormat="1" x14ac:dyDescent="0.2">
      <c r="Z46" s="163"/>
    </row>
    <row r="47" spans="26:26" s="18" customFormat="1" x14ac:dyDescent="0.2">
      <c r="Z47" s="163"/>
    </row>
    <row r="48" spans="26:26" s="18" customFormat="1" x14ac:dyDescent="0.2">
      <c r="Z48" s="163"/>
    </row>
    <row r="49" spans="26:26" s="18" customFormat="1" x14ac:dyDescent="0.2">
      <c r="Z49" s="163"/>
    </row>
    <row r="50" spans="26:26" s="18" customFormat="1" x14ac:dyDescent="0.2">
      <c r="Z50" s="163"/>
    </row>
    <row r="51" spans="26:26" s="18" customFormat="1" x14ac:dyDescent="0.2">
      <c r="Z51" s="163"/>
    </row>
    <row r="52" spans="26:26" s="18" customFormat="1" x14ac:dyDescent="0.2">
      <c r="Z52" s="163"/>
    </row>
    <row r="53" spans="26:26" s="18" customFormat="1" x14ac:dyDescent="0.2">
      <c r="Z53" s="163"/>
    </row>
    <row r="54" spans="26:26" s="18" customFormat="1" x14ac:dyDescent="0.2">
      <c r="Z54" s="163"/>
    </row>
    <row r="55" spans="26:26" s="18" customFormat="1" x14ac:dyDescent="0.2">
      <c r="Z55" s="163"/>
    </row>
    <row r="56" spans="26:26" s="18" customFormat="1" x14ac:dyDescent="0.2">
      <c r="Z56" s="163"/>
    </row>
    <row r="57" spans="26:26" s="18" customFormat="1" x14ac:dyDescent="0.2">
      <c r="Z57" s="163"/>
    </row>
    <row r="58" spans="26:26" s="18" customFormat="1" x14ac:dyDescent="0.2">
      <c r="Z58" s="163"/>
    </row>
    <row r="59" spans="26:26" s="18" customFormat="1" x14ac:dyDescent="0.2">
      <c r="Z59" s="163"/>
    </row>
    <row r="60" spans="26:26" s="18" customFormat="1" x14ac:dyDescent="0.2">
      <c r="Z60" s="163"/>
    </row>
    <row r="61" spans="26:26" s="18" customFormat="1" x14ac:dyDescent="0.2">
      <c r="Z61" s="163"/>
    </row>
    <row r="62" spans="26:26" s="18" customFormat="1" x14ac:dyDescent="0.2">
      <c r="Z62" s="163"/>
    </row>
    <row r="63" spans="26:26" s="18" customFormat="1" x14ac:dyDescent="0.2">
      <c r="Z63" s="163"/>
    </row>
    <row r="64" spans="26:26" s="18" customFormat="1" x14ac:dyDescent="0.2">
      <c r="Z64" s="163"/>
    </row>
    <row r="65" spans="26:26" s="18" customFormat="1" x14ac:dyDescent="0.2">
      <c r="Z65" s="163"/>
    </row>
    <row r="66" spans="26:26" s="18" customFormat="1" x14ac:dyDescent="0.2">
      <c r="Z66" s="163"/>
    </row>
    <row r="67" spans="26:26" s="18" customFormat="1" x14ac:dyDescent="0.2">
      <c r="Z67" s="163"/>
    </row>
    <row r="68" spans="26:26" s="18" customFormat="1" x14ac:dyDescent="0.2">
      <c r="Z68" s="163"/>
    </row>
    <row r="69" spans="26:26" s="18" customFormat="1" x14ac:dyDescent="0.2">
      <c r="Z69" s="163"/>
    </row>
    <row r="70" spans="26:26" s="18" customFormat="1" x14ac:dyDescent="0.2">
      <c r="Z70" s="163"/>
    </row>
    <row r="71" spans="26:26" s="18" customFormat="1" x14ac:dyDescent="0.2">
      <c r="Z71" s="163"/>
    </row>
    <row r="72" spans="26:26" s="18" customFormat="1" x14ac:dyDescent="0.2">
      <c r="Z72" s="163"/>
    </row>
    <row r="73" spans="26:26" s="18" customFormat="1" x14ac:dyDescent="0.2">
      <c r="Z73" s="163"/>
    </row>
    <row r="74" spans="26:26" s="18" customFormat="1" x14ac:dyDescent="0.2">
      <c r="Z74" s="163"/>
    </row>
    <row r="75" spans="26:26" s="18" customFormat="1" x14ac:dyDescent="0.2">
      <c r="Z75" s="163"/>
    </row>
    <row r="76" spans="26:26" s="18" customFormat="1" x14ac:dyDescent="0.2">
      <c r="Z76" s="163"/>
    </row>
    <row r="77" spans="26:26" s="18" customFormat="1" x14ac:dyDescent="0.2">
      <c r="Z77" s="163"/>
    </row>
    <row r="78" spans="26:26" s="18" customFormat="1" x14ac:dyDescent="0.2">
      <c r="Z78" s="163"/>
    </row>
    <row r="79" spans="26:26" s="18" customFormat="1" x14ac:dyDescent="0.2">
      <c r="Z79" s="163"/>
    </row>
    <row r="80" spans="26:26" s="18" customFormat="1" x14ac:dyDescent="0.2">
      <c r="Z80" s="163"/>
    </row>
    <row r="81" spans="26:26" s="18" customFormat="1" x14ac:dyDescent="0.2">
      <c r="Z81" s="163"/>
    </row>
    <row r="82" spans="26:26" s="18" customFormat="1" x14ac:dyDescent="0.2">
      <c r="Z82" s="163"/>
    </row>
    <row r="83" spans="26:26" s="18" customFormat="1" x14ac:dyDescent="0.2">
      <c r="Z83" s="163"/>
    </row>
    <row r="84" spans="26:26" s="18" customFormat="1" x14ac:dyDescent="0.2">
      <c r="Z84" s="163"/>
    </row>
    <row r="85" spans="26:26" s="18" customFormat="1" x14ac:dyDescent="0.2">
      <c r="Z85" s="163"/>
    </row>
    <row r="86" spans="26:26" s="18" customFormat="1" x14ac:dyDescent="0.2">
      <c r="Z86" s="163"/>
    </row>
    <row r="87" spans="26:26" s="18" customFormat="1" x14ac:dyDescent="0.2">
      <c r="Z87" s="163"/>
    </row>
    <row r="88" spans="26:26" s="18" customFormat="1" x14ac:dyDescent="0.2">
      <c r="Z88" s="163"/>
    </row>
    <row r="89" spans="26:26" s="18" customFormat="1" x14ac:dyDescent="0.2">
      <c r="Z89" s="163"/>
    </row>
    <row r="90" spans="26:26" s="18" customFormat="1" x14ac:dyDescent="0.2">
      <c r="Z90" s="163"/>
    </row>
    <row r="91" spans="26:26" s="18" customFormat="1" x14ac:dyDescent="0.2">
      <c r="Z91" s="163"/>
    </row>
    <row r="92" spans="26:26" s="18" customFormat="1" x14ac:dyDescent="0.2">
      <c r="Z92" s="163"/>
    </row>
    <row r="93" spans="26:26" s="18" customFormat="1" x14ac:dyDescent="0.2">
      <c r="Z93" s="163"/>
    </row>
    <row r="94" spans="26:26" s="18" customFormat="1" x14ac:dyDescent="0.2">
      <c r="Z94" s="163"/>
    </row>
    <row r="95" spans="26:26" s="18" customFormat="1" x14ac:dyDescent="0.2">
      <c r="Z95" s="163"/>
    </row>
    <row r="96" spans="26:26" s="18" customFormat="1" x14ac:dyDescent="0.2">
      <c r="Z96" s="163"/>
    </row>
    <row r="97" spans="26:26" s="18" customFormat="1" x14ac:dyDescent="0.2">
      <c r="Z97" s="163"/>
    </row>
    <row r="98" spans="26:26" s="18" customFormat="1" x14ac:dyDescent="0.2">
      <c r="Z98" s="163"/>
    </row>
    <row r="99" spans="26:26" s="18" customFormat="1" x14ac:dyDescent="0.2">
      <c r="Z99" s="163"/>
    </row>
    <row r="100" spans="26:26" s="18" customFormat="1" x14ac:dyDescent="0.2">
      <c r="Z100" s="163"/>
    </row>
    <row r="101" spans="26:26" s="18" customFormat="1" x14ac:dyDescent="0.2">
      <c r="Z101" s="163"/>
    </row>
    <row r="102" spans="26:26" s="18" customFormat="1" x14ac:dyDescent="0.2">
      <c r="Z102" s="163"/>
    </row>
    <row r="103" spans="26:26" s="18" customFormat="1" x14ac:dyDescent="0.2">
      <c r="Z103" s="163"/>
    </row>
    <row r="104" spans="26:26" s="18" customFormat="1" x14ac:dyDescent="0.2">
      <c r="Z104" s="163"/>
    </row>
    <row r="105" spans="26:26" s="18" customFormat="1" x14ac:dyDescent="0.2">
      <c r="Z105" s="163"/>
    </row>
    <row r="106" spans="26:26" s="18" customFormat="1" x14ac:dyDescent="0.2">
      <c r="Z106" s="163"/>
    </row>
    <row r="107" spans="26:26" s="18" customFormat="1" x14ac:dyDescent="0.2">
      <c r="Z107" s="163"/>
    </row>
    <row r="108" spans="26:26" s="18" customFormat="1" x14ac:dyDescent="0.2">
      <c r="Z108" s="163"/>
    </row>
    <row r="109" spans="26:26" s="18" customFormat="1" x14ac:dyDescent="0.2">
      <c r="Z109" s="163"/>
    </row>
    <row r="110" spans="26:26" s="18" customFormat="1" x14ac:dyDescent="0.2">
      <c r="Z110" s="163"/>
    </row>
    <row r="111" spans="26:26" s="18" customFormat="1" x14ac:dyDescent="0.2">
      <c r="Z111" s="163"/>
    </row>
    <row r="112" spans="26:26" s="18" customFormat="1" x14ac:dyDescent="0.2">
      <c r="Z112" s="163"/>
    </row>
    <row r="113" spans="26:26" s="18" customFormat="1" x14ac:dyDescent="0.2">
      <c r="Z113" s="163"/>
    </row>
    <row r="114" spans="26:26" s="18" customFormat="1" x14ac:dyDescent="0.2">
      <c r="Z114" s="163"/>
    </row>
    <row r="115" spans="26:26" s="18" customFormat="1" x14ac:dyDescent="0.2">
      <c r="Z115" s="163"/>
    </row>
    <row r="116" spans="26:26" s="18" customFormat="1" x14ac:dyDescent="0.2">
      <c r="Z116" s="163"/>
    </row>
    <row r="117" spans="26:26" s="18" customFormat="1" x14ac:dyDescent="0.2">
      <c r="Z117" s="163"/>
    </row>
    <row r="118" spans="26:26" s="18" customFormat="1" x14ac:dyDescent="0.2">
      <c r="Z118" s="163"/>
    </row>
    <row r="119" spans="26:26" s="18" customFormat="1" x14ac:dyDescent="0.2">
      <c r="Z119" s="163"/>
    </row>
    <row r="120" spans="26:26" s="18" customFormat="1" x14ac:dyDescent="0.2">
      <c r="Z120" s="163"/>
    </row>
    <row r="121" spans="26:26" s="18" customFormat="1" x14ac:dyDescent="0.2">
      <c r="Z121" s="163"/>
    </row>
    <row r="122" spans="26:26" s="18" customFormat="1" x14ac:dyDescent="0.2">
      <c r="Z122" s="163"/>
    </row>
    <row r="123" spans="26:26" s="18" customFormat="1" x14ac:dyDescent="0.2">
      <c r="Z123" s="163"/>
    </row>
    <row r="124" spans="26:26" s="18" customFormat="1" x14ac:dyDescent="0.2">
      <c r="Z124" s="163"/>
    </row>
    <row r="125" spans="26:26" s="18" customFormat="1" x14ac:dyDescent="0.2">
      <c r="Z125" s="163"/>
    </row>
    <row r="126" spans="26:26" s="18" customFormat="1" x14ac:dyDescent="0.2">
      <c r="Z126" s="163"/>
    </row>
    <row r="127" spans="26:26" s="18" customFormat="1" x14ac:dyDescent="0.2">
      <c r="Z127" s="163"/>
    </row>
    <row r="128" spans="26:26" s="18" customFormat="1" x14ac:dyDescent="0.2">
      <c r="Z128" s="163"/>
    </row>
    <row r="129" spans="26:26" s="18" customFormat="1" x14ac:dyDescent="0.2">
      <c r="Z129" s="163"/>
    </row>
    <row r="130" spans="26:26" s="18" customFormat="1" x14ac:dyDescent="0.2">
      <c r="Z130" s="163"/>
    </row>
    <row r="131" spans="26:26" s="18" customFormat="1" x14ac:dyDescent="0.2">
      <c r="Z131" s="163"/>
    </row>
    <row r="132" spans="26:26" s="18" customFormat="1" x14ac:dyDescent="0.2">
      <c r="Z132" s="163"/>
    </row>
    <row r="133" spans="26:26" s="18" customFormat="1" x14ac:dyDescent="0.2">
      <c r="Z133" s="163"/>
    </row>
    <row r="134" spans="26:26" s="18" customFormat="1" x14ac:dyDescent="0.2">
      <c r="Z134" s="163"/>
    </row>
    <row r="135" spans="26:26" s="18" customFormat="1" x14ac:dyDescent="0.2">
      <c r="Z135" s="163"/>
    </row>
    <row r="136" spans="26:26" s="18" customFormat="1" x14ac:dyDescent="0.2">
      <c r="Z136" s="163"/>
    </row>
    <row r="137" spans="26:26" s="18" customFormat="1" x14ac:dyDescent="0.2">
      <c r="Z137" s="163"/>
    </row>
    <row r="138" spans="26:26" s="18" customFormat="1" x14ac:dyDescent="0.2">
      <c r="Z138" s="163"/>
    </row>
    <row r="139" spans="26:26" s="18" customFormat="1" x14ac:dyDescent="0.2">
      <c r="Z139" s="163"/>
    </row>
    <row r="140" spans="26:26" s="18" customFormat="1" x14ac:dyDescent="0.2">
      <c r="Z140" s="163"/>
    </row>
    <row r="141" spans="26:26" s="18" customFormat="1" x14ac:dyDescent="0.2">
      <c r="Z141" s="163"/>
    </row>
    <row r="142" spans="26:26" s="18" customFormat="1" x14ac:dyDescent="0.2">
      <c r="Z142" s="163"/>
    </row>
    <row r="143" spans="26:26" s="18" customFormat="1" x14ac:dyDescent="0.2">
      <c r="Z143" s="163"/>
    </row>
    <row r="144" spans="26:26" s="18" customFormat="1" x14ac:dyDescent="0.2">
      <c r="Z144" s="163"/>
    </row>
    <row r="145" spans="26:26" s="18" customFormat="1" x14ac:dyDescent="0.2">
      <c r="Z145" s="163"/>
    </row>
    <row r="146" spans="26:26" s="18" customFormat="1" x14ac:dyDescent="0.2">
      <c r="Z146" s="163"/>
    </row>
    <row r="147" spans="26:26" s="18" customFormat="1" x14ac:dyDescent="0.2">
      <c r="Z147" s="163"/>
    </row>
    <row r="148" spans="26:26" s="18" customFormat="1" x14ac:dyDescent="0.2">
      <c r="Z148" s="163"/>
    </row>
    <row r="149" spans="26:26" s="18" customFormat="1" x14ac:dyDescent="0.2">
      <c r="Z149" s="163"/>
    </row>
    <row r="150" spans="26:26" s="18" customFormat="1" x14ac:dyDescent="0.2">
      <c r="Z150" s="163"/>
    </row>
    <row r="151" spans="26:26" s="18" customFormat="1" x14ac:dyDescent="0.2">
      <c r="Z151" s="163"/>
    </row>
    <row r="152" spans="26:26" s="18" customFormat="1" x14ac:dyDescent="0.2">
      <c r="Z152" s="163"/>
    </row>
    <row r="153" spans="26:26" s="18" customFormat="1" x14ac:dyDescent="0.2">
      <c r="Z153" s="163"/>
    </row>
    <row r="154" spans="26:26" s="18" customFormat="1" x14ac:dyDescent="0.2">
      <c r="Z154" s="163"/>
    </row>
    <row r="155" spans="26:26" s="18" customFormat="1" x14ac:dyDescent="0.2">
      <c r="Z155" s="163"/>
    </row>
    <row r="156" spans="26:26" s="18" customFormat="1" x14ac:dyDescent="0.2">
      <c r="Z156" s="163"/>
    </row>
    <row r="157" spans="26:26" s="18" customFormat="1" x14ac:dyDescent="0.2">
      <c r="Z157" s="163"/>
    </row>
    <row r="158" spans="26:26" s="18" customFormat="1" x14ac:dyDescent="0.2">
      <c r="Z158" s="163"/>
    </row>
    <row r="159" spans="26:26" s="18" customFormat="1" x14ac:dyDescent="0.2">
      <c r="Z159" s="163"/>
    </row>
    <row r="160" spans="26:26" s="18" customFormat="1" x14ac:dyDescent="0.2">
      <c r="Z160" s="163"/>
    </row>
    <row r="161" spans="26:26" s="18" customFormat="1" x14ac:dyDescent="0.2">
      <c r="Z161" s="163"/>
    </row>
    <row r="162" spans="26:26" s="18" customFormat="1" x14ac:dyDescent="0.2">
      <c r="Z162" s="163"/>
    </row>
    <row r="163" spans="26:26" s="18" customFormat="1" x14ac:dyDescent="0.2">
      <c r="Z163" s="163"/>
    </row>
    <row r="164" spans="26:26" s="18" customFormat="1" x14ac:dyDescent="0.2">
      <c r="Z164" s="163"/>
    </row>
    <row r="165" spans="26:26" s="18" customFormat="1" x14ac:dyDescent="0.2">
      <c r="Z165" s="163"/>
    </row>
    <row r="166" spans="26:26" s="18" customFormat="1" x14ac:dyDescent="0.2">
      <c r="Z166" s="163"/>
    </row>
    <row r="167" spans="26:26" s="18" customFormat="1" x14ac:dyDescent="0.2">
      <c r="Z167" s="163"/>
    </row>
    <row r="168" spans="26:26" s="18" customFormat="1" x14ac:dyDescent="0.2">
      <c r="Z168" s="163"/>
    </row>
    <row r="169" spans="26:26" s="18" customFormat="1" x14ac:dyDescent="0.2">
      <c r="Z169" s="163"/>
    </row>
    <row r="170" spans="26:26" s="18" customFormat="1" x14ac:dyDescent="0.2">
      <c r="Z170" s="163"/>
    </row>
    <row r="171" spans="26:26" s="18" customFormat="1" x14ac:dyDescent="0.2">
      <c r="Z171" s="163"/>
    </row>
    <row r="172" spans="26:26" s="18" customFormat="1" x14ac:dyDescent="0.2">
      <c r="Z172" s="163"/>
    </row>
    <row r="173" spans="26:26" s="18" customFormat="1" x14ac:dyDescent="0.2">
      <c r="Z173" s="163"/>
    </row>
    <row r="174" spans="26:26" s="18" customFormat="1" x14ac:dyDescent="0.2">
      <c r="Z174" s="163"/>
    </row>
    <row r="175" spans="26:26" s="18" customFormat="1" x14ac:dyDescent="0.2">
      <c r="Z175" s="163"/>
    </row>
    <row r="176" spans="26:26" s="18" customFormat="1" x14ac:dyDescent="0.2">
      <c r="Z176" s="163"/>
    </row>
    <row r="177" spans="26:26" s="18" customFormat="1" x14ac:dyDescent="0.2">
      <c r="Z177" s="163"/>
    </row>
    <row r="178" spans="26:26" s="18" customFormat="1" x14ac:dyDescent="0.2">
      <c r="Z178" s="163"/>
    </row>
    <row r="179" spans="26:26" s="18" customFormat="1" x14ac:dyDescent="0.2">
      <c r="Z179" s="163"/>
    </row>
    <row r="180" spans="26:26" s="18" customFormat="1" x14ac:dyDescent="0.2">
      <c r="Z180" s="163"/>
    </row>
    <row r="181" spans="26:26" s="18" customFormat="1" x14ac:dyDescent="0.2">
      <c r="Z181" s="163"/>
    </row>
    <row r="182" spans="26:26" s="18" customFormat="1" x14ac:dyDescent="0.2">
      <c r="Z182" s="163"/>
    </row>
    <row r="183" spans="26:26" s="18" customFormat="1" x14ac:dyDescent="0.2">
      <c r="Z183" s="163"/>
    </row>
    <row r="184" spans="26:26" s="18" customFormat="1" x14ac:dyDescent="0.2">
      <c r="Z184" s="163"/>
    </row>
    <row r="185" spans="26:26" s="18" customFormat="1" x14ac:dyDescent="0.2">
      <c r="Z185" s="163"/>
    </row>
    <row r="186" spans="26:26" s="18" customFormat="1" x14ac:dyDescent="0.2">
      <c r="Z186" s="163"/>
    </row>
    <row r="187" spans="26:26" s="18" customFormat="1" x14ac:dyDescent="0.2">
      <c r="Z187" s="163"/>
    </row>
    <row r="188" spans="26:26" s="18" customFormat="1" x14ac:dyDescent="0.2">
      <c r="Z188" s="163"/>
    </row>
    <row r="189" spans="26:26" s="18" customFormat="1" x14ac:dyDescent="0.2">
      <c r="Z189" s="163"/>
    </row>
    <row r="190" spans="26:26" s="18" customFormat="1" x14ac:dyDescent="0.2">
      <c r="Z190" s="163"/>
    </row>
    <row r="191" spans="26:26" s="18" customFormat="1" x14ac:dyDescent="0.2">
      <c r="Z191" s="163"/>
    </row>
    <row r="192" spans="26:26" s="18" customFormat="1" x14ac:dyDescent="0.2">
      <c r="Z192" s="163"/>
    </row>
    <row r="193" spans="26:26" s="18" customFormat="1" x14ac:dyDescent="0.2">
      <c r="Z193" s="163"/>
    </row>
    <row r="194" spans="26:26" s="18" customFormat="1" x14ac:dyDescent="0.2">
      <c r="Z194" s="163"/>
    </row>
    <row r="195" spans="26:26" s="18" customFormat="1" x14ac:dyDescent="0.2">
      <c r="Z195" s="163"/>
    </row>
    <row r="196" spans="26:26" s="18" customFormat="1" x14ac:dyDescent="0.2">
      <c r="Z196" s="163"/>
    </row>
    <row r="197" spans="26:26" s="18" customFormat="1" x14ac:dyDescent="0.2">
      <c r="Z197" s="163"/>
    </row>
    <row r="198" spans="26:26" s="18" customFormat="1" x14ac:dyDescent="0.2">
      <c r="Z198" s="163"/>
    </row>
    <row r="199" spans="26:26" s="18" customFormat="1" x14ac:dyDescent="0.2">
      <c r="Z199" s="163"/>
    </row>
    <row r="200" spans="26:26" s="18" customFormat="1" x14ac:dyDescent="0.2">
      <c r="Z200" s="163"/>
    </row>
    <row r="201" spans="26:26" s="18" customFormat="1" x14ac:dyDescent="0.2">
      <c r="Z201" s="163"/>
    </row>
    <row r="202" spans="26:26" s="18" customFormat="1" x14ac:dyDescent="0.2">
      <c r="Z202" s="163"/>
    </row>
    <row r="203" spans="26:26" s="18" customFormat="1" x14ac:dyDescent="0.2">
      <c r="Z203" s="163"/>
    </row>
    <row r="204" spans="26:26" s="18" customFormat="1" x14ac:dyDescent="0.2">
      <c r="Z204" s="163"/>
    </row>
    <row r="205" spans="26:26" s="18" customFormat="1" x14ac:dyDescent="0.2">
      <c r="Z205" s="163"/>
    </row>
    <row r="206" spans="26:26" s="18" customFormat="1" x14ac:dyDescent="0.2">
      <c r="Z206" s="163"/>
    </row>
    <row r="207" spans="26:26" s="18" customFormat="1" x14ac:dyDescent="0.2">
      <c r="Z207" s="163"/>
    </row>
    <row r="208" spans="26:26" s="18" customFormat="1" x14ac:dyDescent="0.2">
      <c r="Z208" s="163"/>
    </row>
    <row r="209" spans="26:26" s="18" customFormat="1" x14ac:dyDescent="0.2">
      <c r="Z209" s="163"/>
    </row>
    <row r="210" spans="26:26" s="18" customFormat="1" x14ac:dyDescent="0.2">
      <c r="Z210" s="163"/>
    </row>
    <row r="211" spans="26:26" s="18" customFormat="1" x14ac:dyDescent="0.2">
      <c r="Z211" s="163"/>
    </row>
    <row r="212" spans="26:26" s="18" customFormat="1" x14ac:dyDescent="0.2">
      <c r="Z212" s="163"/>
    </row>
    <row r="213" spans="26:26" s="18" customFormat="1" x14ac:dyDescent="0.2">
      <c r="Z213" s="163"/>
    </row>
    <row r="214" spans="26:26" s="18" customFormat="1" x14ac:dyDescent="0.2">
      <c r="Z214" s="163"/>
    </row>
    <row r="215" spans="26:26" s="18" customFormat="1" x14ac:dyDescent="0.2">
      <c r="Z215" s="163"/>
    </row>
    <row r="216" spans="26:26" s="18" customFormat="1" x14ac:dyDescent="0.2">
      <c r="Z216" s="163"/>
    </row>
    <row r="217" spans="26:26" s="18" customFormat="1" x14ac:dyDescent="0.2">
      <c r="Z217" s="163"/>
    </row>
    <row r="218" spans="26:26" s="18" customFormat="1" x14ac:dyDescent="0.2">
      <c r="Z218" s="163"/>
    </row>
    <row r="219" spans="26:26" s="18" customFormat="1" x14ac:dyDescent="0.2">
      <c r="Z219" s="163"/>
    </row>
    <row r="220" spans="26:26" s="18" customFormat="1" x14ac:dyDescent="0.2">
      <c r="Z220" s="163"/>
    </row>
    <row r="221" spans="26:26" s="18" customFormat="1" x14ac:dyDescent="0.2">
      <c r="Z221" s="163"/>
    </row>
    <row r="222" spans="26:26" s="18" customFormat="1" x14ac:dyDescent="0.2">
      <c r="Z222" s="163"/>
    </row>
    <row r="223" spans="26:26" s="18" customFormat="1" x14ac:dyDescent="0.2">
      <c r="Z223" s="163"/>
    </row>
    <row r="224" spans="26:26" s="18" customFormat="1" x14ac:dyDescent="0.2">
      <c r="Z224" s="163"/>
    </row>
    <row r="225" spans="26:26" s="18" customFormat="1" x14ac:dyDescent="0.2">
      <c r="Z225" s="163"/>
    </row>
    <row r="226" spans="26:26" s="18" customFormat="1" x14ac:dyDescent="0.2">
      <c r="Z226" s="163"/>
    </row>
    <row r="227" spans="26:26" s="18" customFormat="1" x14ac:dyDescent="0.2">
      <c r="Z227" s="163"/>
    </row>
    <row r="228" spans="26:26" s="18" customFormat="1" x14ac:dyDescent="0.2">
      <c r="Z228" s="163"/>
    </row>
    <row r="229" spans="26:26" s="18" customFormat="1" x14ac:dyDescent="0.2">
      <c r="Z229" s="163"/>
    </row>
    <row r="230" spans="26:26" s="18" customFormat="1" x14ac:dyDescent="0.2">
      <c r="Z230" s="163"/>
    </row>
    <row r="231" spans="26:26" s="18" customFormat="1" x14ac:dyDescent="0.2">
      <c r="Z231" s="162"/>
    </row>
    <row r="232" spans="26:26" s="18" customFormat="1" x14ac:dyDescent="0.2">
      <c r="Z232" s="162"/>
    </row>
    <row r="233" spans="26:26" s="18" customFormat="1" x14ac:dyDescent="0.2">
      <c r="Z233" s="162"/>
    </row>
    <row r="234" spans="26:26" s="18" customFormat="1" x14ac:dyDescent="0.2">
      <c r="Z234" s="162"/>
    </row>
    <row r="235" spans="26:26" s="18" customFormat="1" x14ac:dyDescent="0.2">
      <c r="Z235" s="162"/>
    </row>
    <row r="236" spans="26:26" s="18" customFormat="1" x14ac:dyDescent="0.2">
      <c r="Z236" s="162"/>
    </row>
    <row r="237" spans="26:26" s="18" customFormat="1" x14ac:dyDescent="0.2">
      <c r="Z237" s="162"/>
    </row>
    <row r="238" spans="26:26" s="18" customFormat="1" x14ac:dyDescent="0.2">
      <c r="Z238" s="162"/>
    </row>
    <row r="239" spans="26:26" s="18" customFormat="1" x14ac:dyDescent="0.2">
      <c r="Z239" s="162"/>
    </row>
    <row r="240" spans="26:26" s="18" customFormat="1" x14ac:dyDescent="0.2">
      <c r="Z240" s="162"/>
    </row>
    <row r="241" spans="26:26" s="18" customFormat="1" x14ac:dyDescent="0.2">
      <c r="Z241" s="162"/>
    </row>
    <row r="242" spans="26:26" s="18" customFormat="1" x14ac:dyDescent="0.2">
      <c r="Z242" s="162"/>
    </row>
    <row r="243" spans="26:26" s="18" customFormat="1" x14ac:dyDescent="0.2">
      <c r="Z243" s="162"/>
    </row>
    <row r="244" spans="26:26" s="18" customFormat="1" x14ac:dyDescent="0.2">
      <c r="Z244" s="162"/>
    </row>
    <row r="245" spans="26:26" s="18" customFormat="1" x14ac:dyDescent="0.2">
      <c r="Z245" s="162"/>
    </row>
    <row r="246" spans="26:26" s="18" customFormat="1" x14ac:dyDescent="0.2">
      <c r="Z246" s="162"/>
    </row>
    <row r="247" spans="26:26" s="18" customFormat="1" x14ac:dyDescent="0.2">
      <c r="Z247" s="16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"/>
  <cols>
    <col min="1" max="1" width="0.85546875" style="108" customWidth="1"/>
    <col min="2" max="2" width="20.7109375" style="108" customWidth="1"/>
    <col min="3" max="11" width="10.7109375" style="108" customWidth="1"/>
    <col min="12" max="16384" width="9.140625" style="108"/>
  </cols>
  <sheetData>
    <row r="1" spans="1:27" s="6" customFormat="1" ht="15.75" customHeight="1" x14ac:dyDescent="0.2">
      <c r="A1" s="1" t="s">
        <v>168</v>
      </c>
      <c r="B1" s="2"/>
      <c r="C1" s="4"/>
      <c r="D1" s="4"/>
      <c r="E1" s="4"/>
      <c r="F1" s="4"/>
      <c r="G1" s="4"/>
      <c r="H1" s="4"/>
      <c r="I1" s="4"/>
      <c r="J1" s="4"/>
      <c r="K1" s="4"/>
    </row>
    <row r="2" spans="1:27" s="18" customFormat="1" ht="25.5" x14ac:dyDescent="0.2">
      <c r="A2" s="7"/>
      <c r="B2" s="8"/>
      <c r="C2" s="10" t="s">
        <v>1</v>
      </c>
      <c r="D2" s="11"/>
      <c r="E2" s="11"/>
      <c r="F2" s="12" t="s">
        <v>2</v>
      </c>
      <c r="G2" s="13" t="s">
        <v>3</v>
      </c>
      <c r="H2" s="14" t="s">
        <v>4</v>
      </c>
      <c r="I2" s="15" t="s">
        <v>5</v>
      </c>
      <c r="J2" s="16"/>
      <c r="K2" s="16"/>
    </row>
    <row r="3" spans="1:27" s="18" customFormat="1" x14ac:dyDescent="0.2">
      <c r="A3" s="19"/>
      <c r="B3" s="20" t="s">
        <v>6</v>
      </c>
      <c r="C3" s="22" t="s">
        <v>124</v>
      </c>
      <c r="D3" s="22" t="s">
        <v>125</v>
      </c>
      <c r="E3" s="22" t="s">
        <v>126</v>
      </c>
      <c r="F3" s="173" t="s">
        <v>127</v>
      </c>
      <c r="G3" s="174"/>
      <c r="H3" s="175"/>
      <c r="I3" s="22" t="s">
        <v>128</v>
      </c>
      <c r="J3" s="22" t="s">
        <v>129</v>
      </c>
      <c r="K3" s="22" t="s">
        <v>130</v>
      </c>
    </row>
    <row r="4" spans="1:27" s="31" customFormat="1" ht="12.75" customHeight="1" x14ac:dyDescent="0.2">
      <c r="A4" s="56"/>
      <c r="B4" s="111" t="s">
        <v>41</v>
      </c>
      <c r="C4" s="148">
        <f>SUM(C5:C7)</f>
        <v>64818</v>
      </c>
      <c r="D4" s="148">
        <f t="shared" ref="D4:K4" si="0">SUM(D5:D7)</f>
        <v>79784</v>
      </c>
      <c r="E4" s="148">
        <f t="shared" si="0"/>
        <v>74542</v>
      </c>
      <c r="F4" s="149">
        <f t="shared" si="0"/>
        <v>90451</v>
      </c>
      <c r="G4" s="148">
        <f t="shared" si="0"/>
        <v>89577</v>
      </c>
      <c r="H4" s="150">
        <f t="shared" si="0"/>
        <v>85806</v>
      </c>
      <c r="I4" s="148">
        <f t="shared" si="0"/>
        <v>126634</v>
      </c>
      <c r="J4" s="148">
        <f t="shared" si="0"/>
        <v>169826</v>
      </c>
      <c r="K4" s="148">
        <f t="shared" si="0"/>
        <v>178861.80800000002</v>
      </c>
      <c r="AA4" s="32" t="s">
        <v>8</v>
      </c>
    </row>
    <row r="5" spans="1:27" s="18" customFormat="1" ht="12.75" customHeight="1" x14ac:dyDescent="0.2">
      <c r="A5" s="70"/>
      <c r="B5" s="114" t="s">
        <v>42</v>
      </c>
      <c r="C5" s="152">
        <v>34571</v>
      </c>
      <c r="D5" s="153">
        <v>41823</v>
      </c>
      <c r="E5" s="153">
        <v>46156</v>
      </c>
      <c r="F5" s="152">
        <v>56607</v>
      </c>
      <c r="G5" s="153">
        <v>56850</v>
      </c>
      <c r="H5" s="154">
        <v>51585</v>
      </c>
      <c r="I5" s="153">
        <v>87917</v>
      </c>
      <c r="J5" s="153">
        <v>124397</v>
      </c>
      <c r="K5" s="154">
        <v>134472.098</v>
      </c>
      <c r="AA5" s="41">
        <v>5</v>
      </c>
    </row>
    <row r="6" spans="1:27" s="18" customFormat="1" ht="12.75" customHeight="1" x14ac:dyDescent="0.25">
      <c r="A6" s="64"/>
      <c r="B6" s="114" t="s">
        <v>45</v>
      </c>
      <c r="C6" s="156">
        <v>30168</v>
      </c>
      <c r="D6" s="157">
        <v>37910</v>
      </c>
      <c r="E6" s="157">
        <v>28386</v>
      </c>
      <c r="F6" s="156">
        <v>33844</v>
      </c>
      <c r="G6" s="157">
        <v>32727</v>
      </c>
      <c r="H6" s="158">
        <v>34221</v>
      </c>
      <c r="I6" s="157">
        <v>38717</v>
      </c>
      <c r="J6" s="157">
        <v>45429</v>
      </c>
      <c r="K6" s="158">
        <v>44389.710000000006</v>
      </c>
      <c r="AA6" s="32" t="s">
        <v>11</v>
      </c>
    </row>
    <row r="7" spans="1:27" s="18" customFormat="1" ht="12.75" customHeight="1" x14ac:dyDescent="0.2">
      <c r="A7" s="70"/>
      <c r="B7" s="114" t="s">
        <v>84</v>
      </c>
      <c r="C7" s="159">
        <v>79</v>
      </c>
      <c r="D7" s="160">
        <v>51</v>
      </c>
      <c r="E7" s="160">
        <v>0</v>
      </c>
      <c r="F7" s="159">
        <v>0</v>
      </c>
      <c r="G7" s="160">
        <v>0</v>
      </c>
      <c r="H7" s="161">
        <v>0</v>
      </c>
      <c r="I7" s="160">
        <v>0</v>
      </c>
      <c r="J7" s="160">
        <v>0</v>
      </c>
      <c r="K7" s="161">
        <v>0</v>
      </c>
      <c r="AA7" s="41">
        <v>2</v>
      </c>
    </row>
    <row r="8" spans="1:27" s="31" customFormat="1" ht="12.75" customHeight="1" x14ac:dyDescent="0.25">
      <c r="A8" s="24"/>
      <c r="B8" s="130" t="s">
        <v>121</v>
      </c>
      <c r="C8" s="148">
        <f>SUM(C9:C15)</f>
        <v>157</v>
      </c>
      <c r="D8" s="148">
        <f t="shared" ref="D8:K8" si="1">SUM(D9:D15)</f>
        <v>269</v>
      </c>
      <c r="E8" s="148">
        <f t="shared" si="1"/>
        <v>1844</v>
      </c>
      <c r="F8" s="149">
        <f t="shared" si="1"/>
        <v>2000</v>
      </c>
      <c r="G8" s="148">
        <f t="shared" si="1"/>
        <v>2013</v>
      </c>
      <c r="H8" s="150">
        <f t="shared" si="1"/>
        <v>2023</v>
      </c>
      <c r="I8" s="148">
        <f t="shared" si="1"/>
        <v>7000</v>
      </c>
      <c r="J8" s="148">
        <f t="shared" si="1"/>
        <v>8000</v>
      </c>
      <c r="K8" s="148">
        <f t="shared" si="1"/>
        <v>9000</v>
      </c>
      <c r="AA8" s="32" t="s">
        <v>14</v>
      </c>
    </row>
    <row r="9" spans="1:27" s="18" customFormat="1" ht="12.75" customHeight="1" x14ac:dyDescent="0.2">
      <c r="A9" s="70"/>
      <c r="B9" s="114" t="s">
        <v>86</v>
      </c>
      <c r="C9" s="152">
        <v>84</v>
      </c>
      <c r="D9" s="153">
        <v>200</v>
      </c>
      <c r="E9" s="153">
        <v>1730</v>
      </c>
      <c r="F9" s="152">
        <v>2000</v>
      </c>
      <c r="G9" s="153">
        <v>2000</v>
      </c>
      <c r="H9" s="154">
        <v>2000</v>
      </c>
      <c r="I9" s="153">
        <v>7000</v>
      </c>
      <c r="J9" s="153">
        <v>8000</v>
      </c>
      <c r="K9" s="154">
        <v>9000</v>
      </c>
      <c r="AA9" s="18" t="s">
        <v>0</v>
      </c>
    </row>
    <row r="10" spans="1:27" s="18" customFormat="1" ht="12.75" customHeight="1" x14ac:dyDescent="0.2">
      <c r="A10" s="70"/>
      <c r="B10" s="114" t="s">
        <v>92</v>
      </c>
      <c r="C10" s="156">
        <v>0</v>
      </c>
      <c r="D10" s="157">
        <v>0</v>
      </c>
      <c r="E10" s="157">
        <v>0</v>
      </c>
      <c r="F10" s="156">
        <v>0</v>
      </c>
      <c r="G10" s="157">
        <v>0</v>
      </c>
      <c r="H10" s="158">
        <v>0</v>
      </c>
      <c r="I10" s="157">
        <v>0</v>
      </c>
      <c r="J10" s="157">
        <v>0</v>
      </c>
      <c r="K10" s="158">
        <v>0</v>
      </c>
    </row>
    <row r="11" spans="1:27" s="18" customFormat="1" ht="12.75" customHeight="1" x14ac:dyDescent="0.2">
      <c r="A11" s="70"/>
      <c r="B11" s="114" t="s">
        <v>26</v>
      </c>
      <c r="C11" s="156">
        <v>0</v>
      </c>
      <c r="D11" s="157">
        <v>0</v>
      </c>
      <c r="E11" s="157">
        <v>0</v>
      </c>
      <c r="F11" s="156">
        <v>0</v>
      </c>
      <c r="G11" s="157">
        <v>0</v>
      </c>
      <c r="H11" s="158">
        <v>0</v>
      </c>
      <c r="I11" s="157">
        <v>0</v>
      </c>
      <c r="J11" s="157">
        <v>0</v>
      </c>
      <c r="K11" s="158">
        <v>0</v>
      </c>
    </row>
    <row r="12" spans="1:27" s="18" customFormat="1" ht="12.75" customHeight="1" x14ac:dyDescent="0.25">
      <c r="A12" s="64"/>
      <c r="B12" s="114" t="s">
        <v>95</v>
      </c>
      <c r="C12" s="156">
        <v>0</v>
      </c>
      <c r="D12" s="157">
        <v>0</v>
      </c>
      <c r="E12" s="157">
        <v>0</v>
      </c>
      <c r="F12" s="156">
        <v>0</v>
      </c>
      <c r="G12" s="157">
        <v>0</v>
      </c>
      <c r="H12" s="158">
        <v>0</v>
      </c>
      <c r="I12" s="157">
        <v>0</v>
      </c>
      <c r="J12" s="157">
        <v>0</v>
      </c>
      <c r="K12" s="158">
        <v>0</v>
      </c>
    </row>
    <row r="13" spans="1:27" s="18" customFormat="1" ht="12.75" customHeight="1" x14ac:dyDescent="0.2">
      <c r="A13" s="70"/>
      <c r="B13" s="114" t="s">
        <v>29</v>
      </c>
      <c r="C13" s="156">
        <v>0</v>
      </c>
      <c r="D13" s="157">
        <v>0</v>
      </c>
      <c r="E13" s="157">
        <v>0</v>
      </c>
      <c r="F13" s="156">
        <v>0</v>
      </c>
      <c r="G13" s="157">
        <v>0</v>
      </c>
      <c r="H13" s="158">
        <v>0</v>
      </c>
      <c r="I13" s="157">
        <v>0</v>
      </c>
      <c r="J13" s="157">
        <v>0</v>
      </c>
      <c r="K13" s="158">
        <v>0</v>
      </c>
    </row>
    <row r="14" spans="1:27" s="18" customFormat="1" ht="12.75" customHeight="1" x14ac:dyDescent="0.2">
      <c r="A14" s="70"/>
      <c r="B14" s="114" t="s">
        <v>100</v>
      </c>
      <c r="C14" s="156">
        <v>0</v>
      </c>
      <c r="D14" s="157">
        <v>0</v>
      </c>
      <c r="E14" s="157">
        <v>0</v>
      </c>
      <c r="F14" s="156">
        <v>0</v>
      </c>
      <c r="G14" s="157">
        <v>0</v>
      </c>
      <c r="H14" s="158">
        <v>0</v>
      </c>
      <c r="I14" s="157">
        <v>0</v>
      </c>
      <c r="J14" s="157">
        <v>0</v>
      </c>
      <c r="K14" s="158">
        <v>0</v>
      </c>
    </row>
    <row r="15" spans="1:27" s="18" customFormat="1" ht="12.75" customHeight="1" x14ac:dyDescent="0.2">
      <c r="A15" s="70"/>
      <c r="B15" s="114" t="s">
        <v>101</v>
      </c>
      <c r="C15" s="159">
        <v>73</v>
      </c>
      <c r="D15" s="160">
        <v>69</v>
      </c>
      <c r="E15" s="160">
        <v>114</v>
      </c>
      <c r="F15" s="159">
        <v>0</v>
      </c>
      <c r="G15" s="160">
        <v>13</v>
      </c>
      <c r="H15" s="161">
        <v>23</v>
      </c>
      <c r="I15" s="160">
        <v>0</v>
      </c>
      <c r="J15" s="160">
        <v>0</v>
      </c>
      <c r="K15" s="161">
        <v>0</v>
      </c>
    </row>
    <row r="16" spans="1:27" s="31" customFormat="1" ht="12.75" customHeight="1" x14ac:dyDescent="0.25">
      <c r="A16" s="24"/>
      <c r="B16" s="130" t="s">
        <v>104</v>
      </c>
      <c r="C16" s="148">
        <f>SUM(C17:C23)</f>
        <v>13444</v>
      </c>
      <c r="D16" s="148">
        <f t="shared" ref="D16:K16" si="2">SUM(D17:D23)</f>
        <v>14237</v>
      </c>
      <c r="E16" s="148">
        <f t="shared" si="2"/>
        <v>22808</v>
      </c>
      <c r="F16" s="149">
        <f t="shared" si="2"/>
        <v>46331</v>
      </c>
      <c r="G16" s="148">
        <f t="shared" si="2"/>
        <v>33499</v>
      </c>
      <c r="H16" s="150">
        <f t="shared" si="2"/>
        <v>35777</v>
      </c>
      <c r="I16" s="148">
        <f t="shared" si="2"/>
        <v>78026</v>
      </c>
      <c r="J16" s="148">
        <f t="shared" si="2"/>
        <v>59880</v>
      </c>
      <c r="K16" s="148">
        <f t="shared" si="2"/>
        <v>64873.412000000004</v>
      </c>
    </row>
    <row r="17" spans="1:11" s="18" customFormat="1" ht="12.75" customHeight="1" x14ac:dyDescent="0.2">
      <c r="A17" s="70"/>
      <c r="B17" s="114" t="s">
        <v>105</v>
      </c>
      <c r="C17" s="152">
        <v>8979</v>
      </c>
      <c r="D17" s="153">
        <v>7178</v>
      </c>
      <c r="E17" s="153">
        <v>20718</v>
      </c>
      <c r="F17" s="152">
        <v>45910</v>
      </c>
      <c r="G17" s="153">
        <v>31415</v>
      </c>
      <c r="H17" s="154">
        <v>31415</v>
      </c>
      <c r="I17" s="153">
        <v>76177</v>
      </c>
      <c r="J17" s="153">
        <v>57731</v>
      </c>
      <c r="K17" s="154">
        <v>63624.663</v>
      </c>
    </row>
    <row r="18" spans="1:11" s="18" customFormat="1" ht="12.75" customHeight="1" x14ac:dyDescent="0.2">
      <c r="A18" s="70"/>
      <c r="B18" s="114" t="s">
        <v>108</v>
      </c>
      <c r="C18" s="156">
        <v>4465</v>
      </c>
      <c r="D18" s="157">
        <v>6482</v>
      </c>
      <c r="E18" s="157">
        <v>2090</v>
      </c>
      <c r="F18" s="156">
        <v>421</v>
      </c>
      <c r="G18" s="157">
        <v>2084</v>
      </c>
      <c r="H18" s="158">
        <v>4362</v>
      </c>
      <c r="I18" s="157">
        <v>1849</v>
      </c>
      <c r="J18" s="157">
        <v>2149</v>
      </c>
      <c r="K18" s="158">
        <v>1248.749</v>
      </c>
    </row>
    <row r="19" spans="1:11" s="18" customFormat="1" ht="12.75" customHeight="1" x14ac:dyDescent="0.2">
      <c r="A19" s="70"/>
      <c r="B19" s="114" t="s">
        <v>111</v>
      </c>
      <c r="C19" s="156">
        <v>0</v>
      </c>
      <c r="D19" s="157">
        <v>0</v>
      </c>
      <c r="E19" s="157">
        <v>0</v>
      </c>
      <c r="F19" s="156">
        <v>0</v>
      </c>
      <c r="G19" s="157">
        <v>0</v>
      </c>
      <c r="H19" s="158">
        <v>0</v>
      </c>
      <c r="I19" s="157">
        <v>0</v>
      </c>
      <c r="J19" s="157">
        <v>0</v>
      </c>
      <c r="K19" s="158">
        <v>0</v>
      </c>
    </row>
    <row r="20" spans="1:11" s="18" customFormat="1" ht="12.75" customHeight="1" x14ac:dyDescent="0.2">
      <c r="A20" s="70"/>
      <c r="B20" s="114" t="s">
        <v>112</v>
      </c>
      <c r="C20" s="156">
        <v>0</v>
      </c>
      <c r="D20" s="157">
        <v>0</v>
      </c>
      <c r="E20" s="157">
        <v>0</v>
      </c>
      <c r="F20" s="156">
        <v>0</v>
      </c>
      <c r="G20" s="157">
        <v>0</v>
      </c>
      <c r="H20" s="158">
        <v>0</v>
      </c>
      <c r="I20" s="157">
        <v>0</v>
      </c>
      <c r="J20" s="157">
        <v>0</v>
      </c>
      <c r="K20" s="158">
        <v>0</v>
      </c>
    </row>
    <row r="21" spans="1:11" s="18" customFormat="1" ht="12.75" customHeight="1" x14ac:dyDescent="0.2">
      <c r="A21" s="70"/>
      <c r="B21" s="114" t="s">
        <v>113</v>
      </c>
      <c r="C21" s="156">
        <v>0</v>
      </c>
      <c r="D21" s="157">
        <v>0</v>
      </c>
      <c r="E21" s="157">
        <v>0</v>
      </c>
      <c r="F21" s="156">
        <v>0</v>
      </c>
      <c r="G21" s="157">
        <v>0</v>
      </c>
      <c r="H21" s="158">
        <v>0</v>
      </c>
      <c r="I21" s="157">
        <v>0</v>
      </c>
      <c r="J21" s="157">
        <v>0</v>
      </c>
      <c r="K21" s="158">
        <v>0</v>
      </c>
    </row>
    <row r="22" spans="1:11" s="18" customFormat="1" ht="12.75" customHeight="1" x14ac:dyDescent="0.2">
      <c r="A22" s="70"/>
      <c r="B22" s="114" t="s">
        <v>37</v>
      </c>
      <c r="C22" s="156">
        <v>0</v>
      </c>
      <c r="D22" s="157">
        <v>0</v>
      </c>
      <c r="E22" s="157">
        <v>0</v>
      </c>
      <c r="F22" s="156">
        <v>0</v>
      </c>
      <c r="G22" s="157">
        <v>0</v>
      </c>
      <c r="H22" s="158">
        <v>0</v>
      </c>
      <c r="I22" s="157">
        <v>0</v>
      </c>
      <c r="J22" s="157">
        <v>0</v>
      </c>
      <c r="K22" s="158">
        <v>0</v>
      </c>
    </row>
    <row r="23" spans="1:11" s="18" customFormat="1" ht="12.75" customHeight="1" x14ac:dyDescent="0.25">
      <c r="A23" s="64"/>
      <c r="B23" s="114" t="s">
        <v>114</v>
      </c>
      <c r="C23" s="159">
        <v>0</v>
      </c>
      <c r="D23" s="160">
        <v>577</v>
      </c>
      <c r="E23" s="160">
        <v>0</v>
      </c>
      <c r="F23" s="159">
        <v>0</v>
      </c>
      <c r="G23" s="160">
        <v>0</v>
      </c>
      <c r="H23" s="161">
        <v>0</v>
      </c>
      <c r="I23" s="160">
        <v>0</v>
      </c>
      <c r="J23" s="160">
        <v>0</v>
      </c>
      <c r="K23" s="161">
        <v>0</v>
      </c>
    </row>
    <row r="24" spans="1:11" s="18" customFormat="1" ht="12.75" customHeight="1" x14ac:dyDescent="0.2">
      <c r="A24" s="70"/>
      <c r="B24" s="130" t="s">
        <v>115</v>
      </c>
      <c r="C24" s="148">
        <v>0</v>
      </c>
      <c r="D24" s="148">
        <v>0</v>
      </c>
      <c r="E24" s="148">
        <v>54</v>
      </c>
      <c r="F24" s="149">
        <v>0</v>
      </c>
      <c r="G24" s="148">
        <v>0</v>
      </c>
      <c r="H24" s="150">
        <v>0</v>
      </c>
      <c r="I24" s="148">
        <v>0</v>
      </c>
      <c r="J24" s="148">
        <v>0</v>
      </c>
      <c r="K24" s="148">
        <v>0</v>
      </c>
    </row>
    <row r="25" spans="1:11" s="18" customFormat="1" ht="5.0999999999999996" customHeight="1" x14ac:dyDescent="0.2">
      <c r="A25" s="70"/>
      <c r="B25" s="127" t="s">
        <v>0</v>
      </c>
      <c r="C25" s="141"/>
      <c r="D25" s="141"/>
      <c r="E25" s="141"/>
      <c r="F25" s="142"/>
      <c r="G25" s="141"/>
      <c r="H25" s="143"/>
      <c r="I25" s="141"/>
      <c r="J25" s="141"/>
      <c r="K25" s="141"/>
    </row>
    <row r="26" spans="1:11" s="18" customFormat="1" ht="12.75" customHeight="1" x14ac:dyDescent="0.25">
      <c r="A26" s="144"/>
      <c r="B26" s="145" t="s">
        <v>116</v>
      </c>
      <c r="C26" s="103">
        <f>+C4+C8+C16+C24</f>
        <v>78419</v>
      </c>
      <c r="D26" s="103">
        <f t="shared" ref="D26:K26" si="3">+D4+D8+D16+D24</f>
        <v>94290</v>
      </c>
      <c r="E26" s="103">
        <f t="shared" si="3"/>
        <v>99248</v>
      </c>
      <c r="F26" s="104">
        <f t="shared" si="3"/>
        <v>138782</v>
      </c>
      <c r="G26" s="103">
        <f t="shared" si="3"/>
        <v>125089</v>
      </c>
      <c r="H26" s="105">
        <f t="shared" si="3"/>
        <v>123606</v>
      </c>
      <c r="I26" s="103">
        <f t="shared" si="3"/>
        <v>211660</v>
      </c>
      <c r="J26" s="103">
        <f t="shared" si="3"/>
        <v>237706</v>
      </c>
      <c r="K26" s="103">
        <f t="shared" si="3"/>
        <v>252735.22000000003</v>
      </c>
    </row>
    <row r="27" spans="1:11" s="18" customFormat="1" x14ac:dyDescent="0.2"/>
    <row r="28" spans="1:11" s="18" customFormat="1" x14ac:dyDescent="0.2">
      <c r="B28" s="114"/>
    </row>
    <row r="29" spans="1:11" s="18" customFormat="1" x14ac:dyDescent="0.2"/>
    <row r="30" spans="1:11" s="18" customFormat="1" x14ac:dyDescent="0.2"/>
    <row r="31" spans="1:11" s="18" customFormat="1" x14ac:dyDescent="0.2"/>
    <row r="32" spans="1:11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2014-05-29T08:41:43Z</dcterms:created>
  <dcterms:modified xsi:type="dcterms:W3CDTF">2014-05-30T08:02:41Z</dcterms:modified>
</cp:coreProperties>
</file>